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195" windowHeight="10545" activeTab="4"/>
  </bookViews>
  <sheets>
    <sheet name="2013 год" sheetId="1" r:id="rId1"/>
    <sheet name="2014 год" sheetId="2" r:id="rId2"/>
    <sheet name="2015 год" sheetId="3" r:id="rId3"/>
    <sheet name="2016 год" sheetId="4" r:id="rId4"/>
    <sheet name="2017 год" sheetId="5" r:id="rId5"/>
  </sheets>
  <definedNames/>
  <calcPr fullCalcOnLoad="1"/>
</workbook>
</file>

<file path=xl/sharedStrings.xml><?xml version="1.0" encoding="utf-8"?>
<sst xmlns="http://schemas.openxmlformats.org/spreadsheetml/2006/main" count="63" uniqueCount="15">
  <si>
    <t>Объем и стоимость электроэнергии, приобретаемой ООО "Каскад-Энергосеть" в целях компенсации потерь в электрических сетях</t>
  </si>
  <si>
    <t>№ п/п</t>
  </si>
  <si>
    <t xml:space="preserve">Регион </t>
  </si>
  <si>
    <t>Белгородская область</t>
  </si>
  <si>
    <t>Калужская область</t>
  </si>
  <si>
    <t>г. Москва</t>
  </si>
  <si>
    <t>Московская область</t>
  </si>
  <si>
    <t>Тульская область</t>
  </si>
  <si>
    <t>Ярославская область</t>
  </si>
  <si>
    <r>
      <t xml:space="preserve">Потери электроэнергии  </t>
    </r>
    <r>
      <rPr>
        <sz val="11"/>
        <color theme="1"/>
        <rFont val="Calibri"/>
        <family val="2"/>
      </rPr>
      <t>(тыс.кВт.ч.)</t>
    </r>
  </si>
  <si>
    <r>
      <t xml:space="preserve">цена за 1 кВт.ч. </t>
    </r>
    <r>
      <rPr>
        <sz val="11"/>
        <color theme="1"/>
        <rFont val="Calibri"/>
        <family val="2"/>
      </rPr>
      <t>(руб./кВт.ч. без НДС)</t>
    </r>
  </si>
  <si>
    <r>
      <t xml:space="preserve">Стоимость </t>
    </r>
    <r>
      <rPr>
        <sz val="11"/>
        <color theme="1"/>
        <rFont val="Calibri"/>
        <family val="2"/>
      </rPr>
      <t>(тыс.руб. без НДС)</t>
    </r>
  </si>
  <si>
    <t>Объем и стоимость электроэнергии, приобретаемой ООО "Каскад-Энергосеть" в целях компенсации потерь в электрических сетях *</t>
  </si>
  <si>
    <t>* Электрическая энергия  в целях компенсации потерь в электрических сетях приобреталась по договорам купли-продажи у Гарантирующих поставщиков,  работающих на террриториях указанных выше субъетах Российской Федерации.</t>
  </si>
  <si>
    <t>Электрическая энергия (мощность)  в целях компенсации потерь электрической энергии у производителей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возобновляемых источников энергии, по договорам купли-продажи (поставки) электрической энергии мощности) не приобреталась ввиду отсутствия таких договоров</t>
  </si>
</sst>
</file>

<file path=xl/styles.xml><?xml version="1.0" encoding="utf-8"?>
<styleSheet xmlns="http://schemas.openxmlformats.org/spreadsheetml/2006/main">
  <numFmts count="9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5" fillId="0" borderId="0" xfId="0" applyFont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5" fillId="0" borderId="18" xfId="0" applyFon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2" fontId="0" fillId="0" borderId="21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2" fontId="0" fillId="0" borderId="15" xfId="0" applyNumberForma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164" fontId="0" fillId="0" borderId="19" xfId="0" applyNumberFormat="1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2" fontId="26" fillId="0" borderId="21" xfId="0" applyNumberFormat="1" applyFont="1" applyFill="1" applyBorder="1" applyAlignment="1">
      <alignment horizontal="center" vertical="center"/>
    </xf>
    <xf numFmtId="2" fontId="26" fillId="0" borderId="21" xfId="0" applyNumberFormat="1" applyFont="1" applyBorder="1" applyAlignment="1">
      <alignment horizontal="center" vertical="center"/>
    </xf>
    <xf numFmtId="2" fontId="26" fillId="0" borderId="22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2" fontId="26" fillId="0" borderId="22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16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6.00390625" style="0" customWidth="1"/>
    <col min="2" max="2" width="6.7109375" style="0" customWidth="1"/>
    <col min="3" max="3" width="26.7109375" style="0" customWidth="1"/>
    <col min="4" max="4" width="17.7109375" style="0" customWidth="1"/>
    <col min="5" max="5" width="12.57421875" style="0" customWidth="1"/>
    <col min="6" max="6" width="16.28125" style="0" customWidth="1"/>
  </cols>
  <sheetData>
    <row r="4" spans="2:6" ht="30" customHeight="1">
      <c r="B4" s="38" t="s">
        <v>0</v>
      </c>
      <c r="C4" s="38"/>
      <c r="D4" s="38"/>
      <c r="E4" s="38"/>
      <c r="F4" s="38"/>
    </row>
    <row r="5" spans="2:6" ht="15.75">
      <c r="B5" s="2"/>
      <c r="C5" s="2"/>
      <c r="D5" s="2"/>
      <c r="E5" s="2"/>
      <c r="F5" s="2"/>
    </row>
    <row r="6" spans="2:6" ht="16.5" thickBot="1">
      <c r="B6" s="2"/>
      <c r="C6" s="2"/>
      <c r="D6" s="2"/>
      <c r="E6" s="2"/>
      <c r="F6" s="2"/>
    </row>
    <row r="7" spans="2:6" ht="62.25" thickBot="1">
      <c r="B7" s="3" t="s">
        <v>1</v>
      </c>
      <c r="C7" s="7" t="s">
        <v>2</v>
      </c>
      <c r="D7" s="11" t="s">
        <v>9</v>
      </c>
      <c r="E7" s="7" t="s">
        <v>10</v>
      </c>
      <c r="F7" s="7" t="s">
        <v>11</v>
      </c>
    </row>
    <row r="8" spans="2:6" ht="15">
      <c r="B8" s="4">
        <v>1</v>
      </c>
      <c r="C8" s="8" t="s">
        <v>3</v>
      </c>
      <c r="D8" s="14">
        <v>27.399999999999636</v>
      </c>
      <c r="E8" s="17">
        <f>F8/D8</f>
        <v>1.53</v>
      </c>
      <c r="F8" s="12">
        <v>41.92199999999944</v>
      </c>
    </row>
    <row r="9" spans="2:6" ht="15">
      <c r="B9" s="5">
        <v>2</v>
      </c>
      <c r="C9" s="9" t="s">
        <v>4</v>
      </c>
      <c r="D9" s="15">
        <v>2991.11</v>
      </c>
      <c r="E9" s="12">
        <f>F9/D9</f>
        <v>1.6101010485932066</v>
      </c>
      <c r="F9" s="12">
        <f>5682867.43/1.18/1000</f>
        <v>4815.9893474576265</v>
      </c>
    </row>
    <row r="10" spans="2:6" ht="15">
      <c r="B10" s="5">
        <v>3</v>
      </c>
      <c r="C10" s="9" t="s">
        <v>5</v>
      </c>
      <c r="D10" s="15">
        <v>19406.789</v>
      </c>
      <c r="E10" s="12">
        <f>F10/D10</f>
        <v>1.5134469572797695</v>
      </c>
      <c r="F10" s="12">
        <f>29371145.7626205/1000</f>
        <v>29371.1457626205</v>
      </c>
    </row>
    <row r="11" spans="2:6" ht="15">
      <c r="B11" s="5">
        <v>4</v>
      </c>
      <c r="C11" s="9" t="s">
        <v>6</v>
      </c>
      <c r="D11" s="15">
        <v>0</v>
      </c>
      <c r="E11" s="12">
        <v>0</v>
      </c>
      <c r="F11" s="12">
        <v>0</v>
      </c>
    </row>
    <row r="12" spans="2:6" ht="15">
      <c r="B12" s="5">
        <v>5</v>
      </c>
      <c r="C12" s="9" t="s">
        <v>7</v>
      </c>
      <c r="D12" s="15">
        <v>0</v>
      </c>
      <c r="E12" s="12">
        <v>0</v>
      </c>
      <c r="F12" s="12">
        <v>0</v>
      </c>
    </row>
    <row r="13" spans="2:6" ht="15.75" thickBot="1">
      <c r="B13" s="6">
        <v>6</v>
      </c>
      <c r="C13" s="10" t="s">
        <v>8</v>
      </c>
      <c r="D13" s="16">
        <v>279.45</v>
      </c>
      <c r="E13" s="13">
        <f>F13/D13</f>
        <v>1.2845372114110345</v>
      </c>
      <c r="F13" s="13">
        <f>423577.43/1.18/1000</f>
        <v>358.9639237288136</v>
      </c>
    </row>
    <row r="15" spans="2:6" ht="55.5" customHeight="1">
      <c r="B15" s="39" t="s">
        <v>13</v>
      </c>
      <c r="C15" s="39"/>
      <c r="D15" s="39"/>
      <c r="E15" s="39"/>
      <c r="F15" s="39"/>
    </row>
    <row r="16" spans="2:6" ht="105" customHeight="1">
      <c r="B16" s="40" t="s">
        <v>14</v>
      </c>
      <c r="C16" s="40"/>
      <c r="D16" s="40"/>
      <c r="E16" s="40"/>
      <c r="F16" s="40"/>
    </row>
  </sheetData>
  <sheetProtection/>
  <mergeCells count="3">
    <mergeCell ref="B4:F4"/>
    <mergeCell ref="B15:F15"/>
    <mergeCell ref="B16:F1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I15"/>
  <sheetViews>
    <sheetView zoomScalePageLayoutView="0" workbookViewId="0" topLeftCell="A3">
      <selection activeCell="K15" sqref="K15"/>
    </sheetView>
  </sheetViews>
  <sheetFormatPr defaultColWidth="9.140625" defaultRowHeight="15"/>
  <cols>
    <col min="1" max="1" width="6.00390625" style="0" customWidth="1"/>
    <col min="2" max="2" width="6.8515625" style="0" customWidth="1"/>
    <col min="3" max="3" width="26.7109375" style="0" customWidth="1"/>
    <col min="4" max="4" width="18.140625" style="0" customWidth="1"/>
    <col min="5" max="5" width="13.28125" style="0" customWidth="1"/>
    <col min="6" max="6" width="12.7109375" style="0" customWidth="1"/>
  </cols>
  <sheetData>
    <row r="3" spans="2:6" ht="42" customHeight="1">
      <c r="B3" s="38" t="s">
        <v>12</v>
      </c>
      <c r="C3" s="38"/>
      <c r="D3" s="38"/>
      <c r="E3" s="38"/>
      <c r="F3" s="38"/>
    </row>
    <row r="4" spans="2:6" ht="15.75">
      <c r="B4" s="2"/>
      <c r="C4" s="2"/>
      <c r="D4" s="2"/>
      <c r="E4" s="2"/>
      <c r="F4" s="2"/>
    </row>
    <row r="5" spans="2:6" ht="16.5" thickBot="1">
      <c r="B5" s="2"/>
      <c r="C5" s="2"/>
      <c r="D5" s="2"/>
      <c r="E5" s="2"/>
      <c r="F5" s="2"/>
    </row>
    <row r="6" spans="2:9" ht="62.25" thickBot="1">
      <c r="B6" s="3" t="s">
        <v>1</v>
      </c>
      <c r="C6" s="7" t="s">
        <v>2</v>
      </c>
      <c r="D6" s="11" t="s">
        <v>9</v>
      </c>
      <c r="E6" s="7" t="s">
        <v>10</v>
      </c>
      <c r="F6" s="7" t="s">
        <v>11</v>
      </c>
      <c r="G6" s="1"/>
      <c r="H6" s="1"/>
      <c r="I6" s="1"/>
    </row>
    <row r="7" spans="2:6" ht="15">
      <c r="B7" s="4">
        <v>1</v>
      </c>
      <c r="C7" s="8" t="s">
        <v>3</v>
      </c>
      <c r="D7" s="14">
        <v>170.91100000000006</v>
      </c>
      <c r="E7" s="18">
        <f aca="true" t="shared" si="0" ref="E7:E12">F7/D7</f>
        <v>1.8356914179438615</v>
      </c>
      <c r="F7" s="12">
        <f>370213.03/1.18/1000</f>
        <v>313.7398559322034</v>
      </c>
    </row>
    <row r="8" spans="2:6" ht="15">
      <c r="B8" s="5">
        <v>2</v>
      </c>
      <c r="C8" s="9" t="s">
        <v>4</v>
      </c>
      <c r="D8" s="15">
        <v>4066.455</v>
      </c>
      <c r="E8" s="19">
        <f t="shared" si="0"/>
        <v>1.6218318337450006</v>
      </c>
      <c r="F8" s="12">
        <f>7782225.28/1.18/1000</f>
        <v>6595.106169491526</v>
      </c>
    </row>
    <row r="9" spans="2:6" ht="15">
      <c r="B9" s="5">
        <v>3</v>
      </c>
      <c r="C9" s="9" t="s">
        <v>5</v>
      </c>
      <c r="D9" s="15">
        <v>18751.751431973862</v>
      </c>
      <c r="E9" s="19">
        <f t="shared" si="0"/>
        <v>1.579074131684089</v>
      </c>
      <c r="F9" s="12">
        <f>29610405.61/1000</f>
        <v>29610.405609999998</v>
      </c>
    </row>
    <row r="10" spans="2:6" ht="15">
      <c r="B10" s="5">
        <v>4</v>
      </c>
      <c r="C10" s="9" t="s">
        <v>6</v>
      </c>
      <c r="D10" s="15">
        <v>314.12</v>
      </c>
      <c r="E10" s="19">
        <f t="shared" si="0"/>
        <v>1.5854411251897556</v>
      </c>
      <c r="F10" s="12">
        <v>498.018766244606</v>
      </c>
    </row>
    <row r="11" spans="2:6" ht="15">
      <c r="B11" s="5">
        <v>5</v>
      </c>
      <c r="C11" s="9" t="s">
        <v>7</v>
      </c>
      <c r="D11" s="15">
        <v>63.766</v>
      </c>
      <c r="E11" s="19">
        <f t="shared" si="0"/>
        <v>2.738024142295693</v>
      </c>
      <c r="F11" s="12">
        <f>206019.56/1.18/1000</f>
        <v>174.59284745762713</v>
      </c>
    </row>
    <row r="12" spans="2:6" ht="15.75" thickBot="1">
      <c r="B12" s="6">
        <v>6</v>
      </c>
      <c r="C12" s="10" t="s">
        <v>8</v>
      </c>
      <c r="D12" s="16">
        <v>321.6525</v>
      </c>
      <c r="E12" s="20">
        <f t="shared" si="0"/>
        <v>1.999012277567156</v>
      </c>
      <c r="F12" s="13">
        <f>758725.01/1.18/1000</f>
        <v>642.9872966101696</v>
      </c>
    </row>
    <row r="13" spans="2:6" ht="15">
      <c r="B13" s="21"/>
      <c r="C13" s="22"/>
      <c r="D13" s="23"/>
      <c r="E13" s="24"/>
      <c r="F13" s="23"/>
    </row>
    <row r="14" spans="2:6" ht="49.5" customHeight="1">
      <c r="B14" s="41" t="s">
        <v>13</v>
      </c>
      <c r="C14" s="41"/>
      <c r="D14" s="41"/>
      <c r="E14" s="41"/>
      <c r="F14" s="41"/>
    </row>
    <row r="15" spans="2:6" ht="111" customHeight="1">
      <c r="B15" s="40" t="s">
        <v>14</v>
      </c>
      <c r="C15" s="40"/>
      <c r="D15" s="40"/>
      <c r="E15" s="40"/>
      <c r="F15" s="40"/>
    </row>
  </sheetData>
  <sheetProtection/>
  <mergeCells count="3">
    <mergeCell ref="B3:F3"/>
    <mergeCell ref="B15:F15"/>
    <mergeCell ref="B14:F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I14"/>
  <sheetViews>
    <sheetView zoomScalePageLayoutView="0" workbookViewId="0" topLeftCell="A3">
      <selection activeCell="I15" sqref="I15"/>
    </sheetView>
  </sheetViews>
  <sheetFormatPr defaultColWidth="9.140625" defaultRowHeight="15"/>
  <cols>
    <col min="1" max="1" width="5.140625" style="0" customWidth="1"/>
    <col min="2" max="2" width="6.8515625" style="0" customWidth="1"/>
    <col min="3" max="3" width="26.7109375" style="0" customWidth="1"/>
    <col min="4" max="4" width="18.140625" style="0" customWidth="1"/>
    <col min="5" max="5" width="13.28125" style="0" customWidth="1"/>
    <col min="6" max="6" width="12.7109375" style="0" customWidth="1"/>
  </cols>
  <sheetData>
    <row r="3" spans="2:6" ht="42" customHeight="1">
      <c r="B3" s="38" t="s">
        <v>12</v>
      </c>
      <c r="C3" s="38"/>
      <c r="D3" s="38"/>
      <c r="E3" s="38"/>
      <c r="F3" s="38"/>
    </row>
    <row r="4" spans="2:6" ht="15.75">
      <c r="B4" s="2"/>
      <c r="C4" s="2"/>
      <c r="D4" s="2"/>
      <c r="E4" s="2"/>
      <c r="F4" s="2"/>
    </row>
    <row r="5" spans="2:6" ht="16.5" thickBot="1">
      <c r="B5" s="2"/>
      <c r="C5" s="2"/>
      <c r="D5" s="2"/>
      <c r="E5" s="2"/>
      <c r="F5" s="2"/>
    </row>
    <row r="6" spans="2:9" ht="62.25" thickBot="1">
      <c r="B6" s="3" t="s">
        <v>1</v>
      </c>
      <c r="C6" s="7" t="s">
        <v>2</v>
      </c>
      <c r="D6" s="11" t="s">
        <v>9</v>
      </c>
      <c r="E6" s="7" t="s">
        <v>10</v>
      </c>
      <c r="F6" s="7" t="s">
        <v>11</v>
      </c>
      <c r="G6" s="1"/>
      <c r="H6" s="1"/>
      <c r="I6" s="1"/>
    </row>
    <row r="7" spans="2:6" ht="15">
      <c r="B7" s="25">
        <v>1</v>
      </c>
      <c r="C7" s="26" t="s">
        <v>4</v>
      </c>
      <c r="D7" s="27">
        <v>3204.787</v>
      </c>
      <c r="E7" s="28">
        <f>F7/D7</f>
        <v>1.702152748372981</v>
      </c>
      <c r="F7" s="29">
        <v>5455.037</v>
      </c>
    </row>
    <row r="8" spans="2:6" ht="15">
      <c r="B8" s="25">
        <v>2</v>
      </c>
      <c r="C8" s="26" t="s">
        <v>5</v>
      </c>
      <c r="D8" s="15">
        <v>10609.958</v>
      </c>
      <c r="E8" s="28">
        <f>F8/D8</f>
        <v>2.1124004449404983</v>
      </c>
      <c r="F8" s="29">
        <v>22412.48</v>
      </c>
    </row>
    <row r="9" spans="2:6" ht="15">
      <c r="B9" s="25">
        <v>3</v>
      </c>
      <c r="C9" s="26" t="s">
        <v>6</v>
      </c>
      <c r="D9" s="15">
        <v>764.164</v>
      </c>
      <c r="E9" s="28">
        <f>F9/D9</f>
        <v>1.8045210190482672</v>
      </c>
      <c r="F9" s="29">
        <v>1378.95</v>
      </c>
    </row>
    <row r="10" spans="2:6" ht="15">
      <c r="B10" s="25">
        <v>4</v>
      </c>
      <c r="C10" s="26" t="s">
        <v>7</v>
      </c>
      <c r="D10" s="15">
        <v>86.48700000000008</v>
      </c>
      <c r="E10" s="28">
        <f>F10/D10</f>
        <v>2.0187178125917997</v>
      </c>
      <c r="F10" s="29">
        <v>174.59284745762713</v>
      </c>
    </row>
    <row r="11" spans="2:6" ht="15.75" thickBot="1">
      <c r="B11" s="30">
        <v>5</v>
      </c>
      <c r="C11" s="31" t="s">
        <v>8</v>
      </c>
      <c r="D11" s="16">
        <v>175.9670000000006</v>
      </c>
      <c r="E11" s="32">
        <f>F11/D11</f>
        <v>2.2344360022049514</v>
      </c>
      <c r="F11" s="33">
        <v>393.187</v>
      </c>
    </row>
    <row r="12" spans="2:6" ht="15">
      <c r="B12" s="21"/>
      <c r="C12" s="22"/>
      <c r="D12" s="23"/>
      <c r="E12" s="24"/>
      <c r="F12" s="23"/>
    </row>
    <row r="13" spans="2:6" ht="49.5" customHeight="1">
      <c r="B13" s="41" t="s">
        <v>13</v>
      </c>
      <c r="C13" s="41"/>
      <c r="D13" s="41"/>
      <c r="E13" s="41"/>
      <c r="F13" s="41"/>
    </row>
    <row r="14" spans="2:6" ht="111" customHeight="1">
      <c r="B14" s="40" t="s">
        <v>14</v>
      </c>
      <c r="C14" s="40"/>
      <c r="D14" s="40"/>
      <c r="E14" s="40"/>
      <c r="F14" s="40"/>
    </row>
  </sheetData>
  <sheetProtection/>
  <mergeCells count="3">
    <mergeCell ref="B3:F3"/>
    <mergeCell ref="B13:F13"/>
    <mergeCell ref="B14:F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11"/>
  <sheetViews>
    <sheetView zoomScalePageLayoutView="0" workbookViewId="0" topLeftCell="A1">
      <selection activeCell="L11" sqref="L11"/>
    </sheetView>
  </sheetViews>
  <sheetFormatPr defaultColWidth="9.140625" defaultRowHeight="15"/>
  <cols>
    <col min="3" max="3" width="24.28125" style="0" customWidth="1"/>
    <col min="4" max="4" width="18.140625" style="0" customWidth="1"/>
    <col min="5" max="5" width="12.7109375" style="0" customWidth="1"/>
    <col min="6" max="6" width="13.57421875" style="0" customWidth="1"/>
  </cols>
  <sheetData>
    <row r="2" spans="2:6" ht="43.5" customHeight="1">
      <c r="B2" s="38" t="s">
        <v>12</v>
      </c>
      <c r="C2" s="38"/>
      <c r="D2" s="38"/>
      <c r="E2" s="38"/>
      <c r="F2" s="38"/>
    </row>
    <row r="3" spans="2:6" ht="15.75">
      <c r="B3" s="2"/>
      <c r="C3" s="2"/>
      <c r="D3" s="2"/>
      <c r="E3" s="2"/>
      <c r="F3" s="2"/>
    </row>
    <row r="4" spans="2:6" ht="16.5" thickBot="1">
      <c r="B4" s="2"/>
      <c r="C4" s="2"/>
      <c r="D4" s="2"/>
      <c r="E4" s="2"/>
      <c r="F4" s="2"/>
    </row>
    <row r="5" spans="2:10" ht="62.25" thickBot="1">
      <c r="B5" s="3" t="s">
        <v>1</v>
      </c>
      <c r="C5" s="7" t="s">
        <v>2</v>
      </c>
      <c r="D5" s="11" t="s">
        <v>9</v>
      </c>
      <c r="E5" s="7" t="s">
        <v>10</v>
      </c>
      <c r="F5" s="7" t="s">
        <v>11</v>
      </c>
      <c r="J5" s="34"/>
    </row>
    <row r="6" spans="2:6" ht="15">
      <c r="B6" s="25">
        <v>1</v>
      </c>
      <c r="C6" s="26" t="s">
        <v>4</v>
      </c>
      <c r="D6" s="35">
        <v>3207.7350000000006</v>
      </c>
      <c r="E6" s="28">
        <f>F6/D6</f>
        <v>1.9019199999999996</v>
      </c>
      <c r="F6" s="29">
        <v>6100.8553512</v>
      </c>
    </row>
    <row r="7" spans="2:6" ht="15">
      <c r="B7" s="25">
        <v>2</v>
      </c>
      <c r="C7" s="26" t="s">
        <v>5</v>
      </c>
      <c r="D7" s="36">
        <v>7795.824999999999</v>
      </c>
      <c r="E7" s="28">
        <f>F7/D7</f>
        <v>2.17587</v>
      </c>
      <c r="F7" s="29">
        <v>16962.70174275</v>
      </c>
    </row>
    <row r="8" spans="2:6" ht="15.75" thickBot="1">
      <c r="B8" s="30">
        <v>3</v>
      </c>
      <c r="C8" s="31" t="s">
        <v>6</v>
      </c>
      <c r="D8" s="37">
        <v>849.3029691372625</v>
      </c>
      <c r="E8" s="32">
        <f>F8/D8</f>
        <v>1.867636067867842</v>
      </c>
      <c r="F8" s="33">
        <v>1586.1888577080001</v>
      </c>
    </row>
    <row r="9" spans="2:6" ht="15">
      <c r="B9" s="21"/>
      <c r="C9" s="22"/>
      <c r="D9" s="23"/>
      <c r="E9" s="24"/>
      <c r="F9" s="23"/>
    </row>
    <row r="10" spans="2:6" ht="60.75" customHeight="1">
      <c r="B10" s="41" t="s">
        <v>13</v>
      </c>
      <c r="C10" s="41"/>
      <c r="D10" s="41"/>
      <c r="E10" s="41"/>
      <c r="F10" s="41"/>
    </row>
    <row r="11" spans="2:6" ht="93" customHeight="1">
      <c r="B11" s="40" t="s">
        <v>14</v>
      </c>
      <c r="C11" s="40"/>
      <c r="D11" s="40"/>
      <c r="E11" s="40"/>
      <c r="F11" s="40"/>
    </row>
  </sheetData>
  <sheetProtection/>
  <mergeCells count="3">
    <mergeCell ref="B2:F2"/>
    <mergeCell ref="B10:F10"/>
    <mergeCell ref="B11:F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11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3" max="3" width="21.421875" style="0" customWidth="1"/>
    <col min="4" max="4" width="17.8515625" style="0" customWidth="1"/>
    <col min="5" max="5" width="15.7109375" style="0" customWidth="1"/>
    <col min="6" max="6" width="16.7109375" style="0" customWidth="1"/>
  </cols>
  <sheetData>
    <row r="2" spans="2:6" ht="15.75">
      <c r="B2" s="38" t="s">
        <v>12</v>
      </c>
      <c r="C2" s="38"/>
      <c r="D2" s="38"/>
      <c r="E2" s="38"/>
      <c r="F2" s="38"/>
    </row>
    <row r="3" spans="2:6" ht="15.75">
      <c r="B3" s="2"/>
      <c r="C3" s="2"/>
      <c r="D3" s="2"/>
      <c r="E3" s="2"/>
      <c r="F3" s="2"/>
    </row>
    <row r="4" spans="2:6" ht="16.5" thickBot="1">
      <c r="B4" s="2"/>
      <c r="C4" s="2"/>
      <c r="D4" s="2"/>
      <c r="E4" s="2"/>
      <c r="F4" s="2"/>
    </row>
    <row r="5" spans="2:6" ht="78" thickBot="1">
      <c r="B5" s="3" t="s">
        <v>1</v>
      </c>
      <c r="C5" s="7" t="s">
        <v>2</v>
      </c>
      <c r="D5" s="11" t="s">
        <v>9</v>
      </c>
      <c r="E5" s="7" t="s">
        <v>10</v>
      </c>
      <c r="F5" s="7" t="s">
        <v>11</v>
      </c>
    </row>
    <row r="6" spans="2:6" ht="15">
      <c r="B6" s="25">
        <v>1</v>
      </c>
      <c r="C6" s="26" t="s">
        <v>4</v>
      </c>
      <c r="D6" s="35">
        <v>3192.133</v>
      </c>
      <c r="E6" s="28">
        <f>F6/D6</f>
        <v>2.135318766479968</v>
      </c>
      <c r="F6" s="29">
        <v>6816.2215</v>
      </c>
    </row>
    <row r="7" spans="2:6" ht="15">
      <c r="B7" s="25">
        <v>2</v>
      </c>
      <c r="C7" s="26" t="s">
        <v>5</v>
      </c>
      <c r="D7" s="35">
        <v>9152.756999999992</v>
      </c>
      <c r="E7" s="28">
        <f>F7/D7</f>
        <v>2.581280677505152</v>
      </c>
      <c r="F7" s="29">
        <v>23625.83479</v>
      </c>
    </row>
    <row r="8" spans="2:6" ht="15.75" thickBot="1">
      <c r="B8" s="30">
        <v>3</v>
      </c>
      <c r="C8" s="31" t="s">
        <v>6</v>
      </c>
      <c r="D8" s="42">
        <v>947.055</v>
      </c>
      <c r="E8" s="32">
        <f>F8/D8</f>
        <v>2.301146839412706</v>
      </c>
      <c r="F8" s="33">
        <v>2179.31262</v>
      </c>
    </row>
    <row r="9" spans="2:6" ht="15">
      <c r="B9" s="21"/>
      <c r="C9" s="22"/>
      <c r="D9" s="23"/>
      <c r="E9" s="24"/>
      <c r="F9" s="23"/>
    </row>
    <row r="10" spans="2:6" ht="75.75" customHeight="1">
      <c r="B10" s="41" t="s">
        <v>13</v>
      </c>
      <c r="C10" s="41"/>
      <c r="D10" s="41"/>
      <c r="E10" s="41"/>
      <c r="F10" s="41"/>
    </row>
    <row r="11" spans="2:6" ht="117.75" customHeight="1">
      <c r="B11" s="40" t="s">
        <v>14</v>
      </c>
      <c r="C11" s="40"/>
      <c r="D11" s="40"/>
      <c r="E11" s="40"/>
      <c r="F11" s="40"/>
    </row>
  </sheetData>
  <sheetProtection/>
  <mergeCells count="3">
    <mergeCell ref="B2:F2"/>
    <mergeCell ref="B10:F10"/>
    <mergeCell ref="B11:F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vodovozov</dc:creator>
  <cp:keywords/>
  <dc:description/>
  <cp:lastModifiedBy>Перваков Константин Николаевич</cp:lastModifiedBy>
  <dcterms:created xsi:type="dcterms:W3CDTF">2015-04-08T09:14:00Z</dcterms:created>
  <dcterms:modified xsi:type="dcterms:W3CDTF">2018-04-03T09:37:31Z</dcterms:modified>
  <cp:category/>
  <cp:version/>
  <cp:contentType/>
  <cp:contentStatus/>
</cp:coreProperties>
</file>