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2016 год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[5]FES!#REF!</definedName>
    <definedName name="_SP1">[6]FES!#REF!</definedName>
    <definedName name="_SP10" localSheetId="0">[5]FES!#REF!</definedName>
    <definedName name="_SP10">[6]FES!#REF!</definedName>
    <definedName name="_SP11" localSheetId="0">[5]FES!#REF!</definedName>
    <definedName name="_SP11">[6]FES!#REF!</definedName>
    <definedName name="_SP12" localSheetId="0">[5]FES!#REF!</definedName>
    <definedName name="_SP12">[6]FES!#REF!</definedName>
    <definedName name="_SP13" localSheetId="0">[5]FES!#REF!</definedName>
    <definedName name="_SP13">[6]FES!#REF!</definedName>
    <definedName name="_SP14" localSheetId="0">[5]FES!#REF!</definedName>
    <definedName name="_SP14">[6]FES!#REF!</definedName>
    <definedName name="_SP15" localSheetId="0">[5]FES!#REF!</definedName>
    <definedName name="_SP15">[6]FES!#REF!</definedName>
    <definedName name="_SP16" localSheetId="0">[5]FES!#REF!</definedName>
    <definedName name="_SP16">[6]FES!#REF!</definedName>
    <definedName name="_SP17" localSheetId="0">[5]FES!#REF!</definedName>
    <definedName name="_SP17">[6]FES!#REF!</definedName>
    <definedName name="_SP18" localSheetId="0">[5]FES!#REF!</definedName>
    <definedName name="_SP18">[6]FES!#REF!</definedName>
    <definedName name="_SP19" localSheetId="0">[5]FES!#REF!</definedName>
    <definedName name="_SP19">[6]FES!#REF!</definedName>
    <definedName name="_SP2" localSheetId="0">[5]FES!#REF!</definedName>
    <definedName name="_SP2">[6]FES!#REF!</definedName>
    <definedName name="_SP20" localSheetId="0">[5]FES!#REF!</definedName>
    <definedName name="_SP20">[6]FES!#REF!</definedName>
    <definedName name="_SP3" localSheetId="0">[5]FES!#REF!</definedName>
    <definedName name="_SP3">[6]FES!#REF!</definedName>
    <definedName name="_SP4" localSheetId="0">[5]FES!#REF!</definedName>
    <definedName name="_SP4">[6]FES!#REF!</definedName>
    <definedName name="_SP5" localSheetId="0">[5]FES!#REF!</definedName>
    <definedName name="_SP5">[6]FES!#REF!</definedName>
    <definedName name="_SP7" localSheetId="0">[5]FES!#REF!</definedName>
    <definedName name="_SP7">[6]FES!#REF!</definedName>
    <definedName name="_SP8" localSheetId="0">[5]FES!#REF!</definedName>
    <definedName name="_SP8">[6]FES!#REF!</definedName>
    <definedName name="_SP9" localSheetId="0">[5]FES!#REF!</definedName>
    <definedName name="_SP9">[6]FES!#REF!</definedName>
    <definedName name="CompOt" localSheetId="0">'2016 год'!CompOt</definedName>
    <definedName name="CompOt">[11]!CompOt</definedName>
    <definedName name="CompRas" localSheetId="0">'2016 год'!CompRas</definedName>
    <definedName name="CompRas">[11]!CompRas</definedName>
    <definedName name="ew" localSheetId="0">'2016 год'!ew</definedName>
    <definedName name="ew">[11]!ew</definedName>
    <definedName name="fg" localSheetId="0">'2016 год'!fg</definedName>
    <definedName name="fg">[11]!fg</definedName>
    <definedName name="gh" localSheetId="0">'2016 год'!gh</definedName>
    <definedName name="gh">[11]!gh</definedName>
    <definedName name="k" localSheetId="0">'2016 год'!k</definedName>
    <definedName name="k">[11]!k</definedName>
    <definedName name="P1_T2.1?Protection" localSheetId="0" hidden="1">'[1]2007 (Min)'!$G$34:$N$35,'[1]2007 (Min)'!$Q$34:$W$35,'[1]2007 (Min)'!$Z$34:$AE$35,'[1]2007 (Min)'!$G$38:$N$38,'[1]2007 (Min)'!$Q$38:$W$38,'[1]2007 (Min)'!$Z$38:$AE$38</definedName>
    <definedName name="P1_T2.1?Protection" hidden="1">'[2]2007 (Min)'!$G$34:$N$35,'[2]2007 (Min)'!$Q$34:$W$35,'[2]2007 (Min)'!$Z$34:$AE$35,'[2]2007 (Min)'!$G$38:$N$38,'[2]2007 (Min)'!$Q$38:$W$38,'[2]2007 (Min)'!$Z$38:$AE$38</definedName>
    <definedName name="P1_T2.2?Protection" localSheetId="0">'[1]2007 (Max)'!$Q$8:$W$9,'[1]2007 (Max)'!$Z$8:$AE$9,'[1]2007 (Max)'!$G$11:$N$12,'[1]2007 (Max)'!$Q$11:$W$12,'[1]2007 (Max)'!$Z$11:$AE$12,'[1]2007 (Max)'!$G$14:$N$15,'[1]2007 (Max)'!$Q$14:$W$15,'[1]2007 (Max)'!$Z$14:$AE$15</definedName>
    <definedName name="P1_T2.2?Protection">'[2]2007 (Max)'!$Q$8:$W$9,'[2]2007 (Max)'!$Z$8:$AE$9,'[2]2007 (Max)'!$G$11:$N$12,'[2]2007 (Max)'!$Q$11:$W$12,'[2]2007 (Max)'!$Z$11:$AE$12,'[2]2007 (Max)'!$G$14:$N$15,'[2]2007 (Max)'!$Q$14:$W$15,'[2]2007 (Max)'!$Z$14:$AE$15</definedName>
    <definedName name="P1_T2.2_DiapProt" localSheetId="0" hidden="1">'[1]2007 (Max)'!$G$44:$N$44,'[1]2007 (Max)'!$G$47:$N$47,'[1]2007 (Max)'!$Q$44:$W$44,'[1]2007 (Max)'!$Q$47:$W$47,'[1]2007 (Max)'!$Z$44:$AE$44,'[1]2007 (Max)'!$Z$47:$AE$47</definedName>
    <definedName name="P1_T2.2_DiapProt" hidden="1">'[2]2007 (Max)'!$G$44:$N$44,'[2]2007 (Max)'!$G$47:$N$47,'[2]2007 (Max)'!$Q$44:$W$44,'[2]2007 (Max)'!$Q$47:$W$47,'[2]2007 (Max)'!$Z$44:$AE$44,'[2]2007 (Max)'!$Z$47:$AE$47</definedName>
    <definedName name="P1_T2?Protection" localSheetId="0" hidden="1">'[3]2006 ФСТ'!$Z$47:$AE$47,'[3]2006 ФСТ'!$Q$8:$W$9,'[3]2006 ФСТ'!$Z$8:$AE$9,'[3]2006 ФСТ'!$G$11:$N$12,'[3]2006 ФСТ'!$Q$11:$W$12,'[3]2006 ФСТ'!$Z$11:$AE$12,'[3]2006 ФСТ'!$G$14:$N$15,'[3]2006 ФСТ'!$Q$14:$W$15</definedName>
    <definedName name="P1_T2?Protection" hidden="1">'[4]2006 ФСТ'!$Z$47:$AE$47,'[4]2006 ФСТ'!$Q$8:$W$9,'[4]2006 ФСТ'!$Z$8:$AE$9,'[4]2006 ФСТ'!$G$11:$N$12,'[4]2006 ФСТ'!$Q$11:$W$12,'[4]2006 ФСТ'!$Z$11:$AE$12,'[4]2006 ФСТ'!$G$14:$N$15,'[4]2006 ФСТ'!$Q$14:$W$15</definedName>
    <definedName name="P1_T2_DiapProt" localSheetId="0" hidden="1">'[3]2006 ФСТ'!$Z$44:$AE$44,'[3]2006 ФСТ'!$Q$47:$W$47,'[3]2006 ФСТ'!$Z$47:$AE$47,'[3]2006 ФСТ'!$Q$8:$W$9,'[3]2006 ФСТ'!$Z$8:$AE$9,'[3]2006 ФСТ'!$G$11:$N$12,'[3]2006 ФСТ'!$Q$11:$W$12,'[3]2006 ФСТ'!$Z$11:$AE$12</definedName>
    <definedName name="P1_T2_DiapProt" hidden="1">'[4]2006 ФСТ'!$Z$44:$AE$44,'[4]2006 ФСТ'!$Q$47:$W$47,'[4]2006 ФСТ'!$Z$47:$AE$47,'[4]2006 ФСТ'!$Q$8:$W$9,'[4]2006 ФСТ'!$Z$8:$AE$9,'[4]2006 ФСТ'!$G$11:$N$12,'[4]2006 ФСТ'!$Q$11:$W$12,'[4]2006 ФСТ'!$Z$11:$AE$12</definedName>
    <definedName name="P2_T2.1?Protection" localSheetId="0" hidden="1">'[1]2007 (Min)'!$G$40:$N$42,'[1]2007 (Min)'!$Q$40:$W$42,'[1]2007 (Min)'!$Z$40:$AE$42,'[1]2007 (Min)'!$G$47:$N$47,'[1]2007 (Min)'!$Q$47:$W$47,'[1]2007 (Min)'!$Z$47:$AE$47</definedName>
    <definedName name="P2_T2.1?Protection" hidden="1">'[2]2007 (Min)'!$G$40:$N$42,'[2]2007 (Min)'!$Q$40:$W$42,'[2]2007 (Min)'!$Z$40:$AE$42,'[2]2007 (Min)'!$G$47:$N$47,'[2]2007 (Min)'!$Q$47:$W$47,'[2]2007 (Min)'!$Z$47:$AE$47</definedName>
    <definedName name="P2_T2.2?Protection" localSheetId="0">'[1]2007 (Max)'!$G$17:$N$21,'[1]2007 (Max)'!$Q$17:$W$21,'[1]2007 (Max)'!$Z$17:$AE$21,'[1]2007 (Max)'!$G$25:$N$25,'[1]2007 (Max)'!$Q$25:$W$25,'[1]2007 (Max)'!$Z$25:$AE$25,'[1]2007 (Max)'!$G$27:$N$31,'[1]2007 (Max)'!$Q$27:$W$31</definedName>
    <definedName name="P2_T2.2?Protection">'[2]2007 (Max)'!$G$17:$N$21,'[2]2007 (Max)'!$Q$17:$W$21,'[2]2007 (Max)'!$Z$17:$AE$21,'[2]2007 (Max)'!$G$25:$N$25,'[2]2007 (Max)'!$Q$25:$W$25,'[2]2007 (Max)'!$Z$25:$AE$25,'[2]2007 (Max)'!$G$27:$N$31,'[2]2007 (Max)'!$Q$27:$W$31</definedName>
    <definedName name="P2_T2?Protection" localSheetId="0" hidden="1">'[3]2006 ФСТ'!$Z$14:$AE$15,'[3]2006 ФСТ'!$G$17:$N$21,'[3]2006 ФСТ'!$Q$17:$W$21,'[3]2006 ФСТ'!$Z$17:$AE$21,'[3]2006 ФСТ'!$G$25:$N$25,'[3]2006 ФСТ'!$Q$25:$W$25,'[3]2006 ФСТ'!$Z$25:$AE$25</definedName>
    <definedName name="P2_T2?Protection" hidden="1">'[4]2006 ФСТ'!$Z$14:$AE$15,'[4]2006 ФСТ'!$G$17:$N$21,'[4]2006 ФСТ'!$Q$17:$W$21,'[4]2006 ФСТ'!$Z$17:$AE$21,'[4]2006 ФСТ'!$G$25:$N$25,'[4]2006 ФСТ'!$Q$25:$W$25,'[4]2006 ФСТ'!$Z$25:$AE$25</definedName>
    <definedName name="P2_T2_DiapProt" localSheetId="0" hidden="1">'[3]2006 ФСТ'!$G$14:$N$15,'[3]2006 ФСТ'!$Q$14:$W$15,'[3]2006 ФСТ'!$Z$14:$AE$15,'[3]2006 ФСТ'!$G$17:$N$21,'[3]2006 ФСТ'!$Q$17:$W$21,'[3]2006 ФСТ'!$Z$17:$AE$21,'[3]2006 ФСТ'!$G$25:$N$25</definedName>
    <definedName name="P2_T2_DiapProt" hidden="1">'[4]2006 ФСТ'!$G$14:$N$15,'[4]2006 ФСТ'!$Q$14:$W$15,'[4]2006 ФСТ'!$Z$14:$AE$15,'[4]2006 ФСТ'!$G$17:$N$21,'[4]2006 ФСТ'!$Q$17:$W$21,'[4]2006 ФСТ'!$Z$17:$AE$21,'[4]2006 ФСТ'!$G$25:$N$25</definedName>
    <definedName name="P3_T2.1?Protection" localSheetId="0" hidden="1">'[1]2007 (Min)'!$G$8:$N$9,'[1]2007 (Min)'!$Q$8:$W$9,'[1]2007 (Min)'!$Z$8:$AE$9,'[1]2007 (Min)'!$G$11:$N$12,'[1]2007 (Min)'!$Q$11:$W$12,'[1]2007 (Min)'!$Z$11:$AE$12</definedName>
    <definedName name="P3_T2.1?Protection" hidden="1">'[2]2007 (Min)'!$G$8:$N$9,'[2]2007 (Min)'!$Q$8:$W$9,'[2]2007 (Min)'!$Z$8:$AE$9,'[2]2007 (Min)'!$G$11:$N$12,'[2]2007 (Min)'!$Q$11:$W$12,'[2]2007 (Min)'!$Z$11:$AE$12</definedName>
    <definedName name="P3_T2.2?Protection" localSheetId="0">'[1]2007 (Max)'!$Z$27:$AE$31,'[1]2007 (Max)'!$G$34:$N$35,'[1]2007 (Max)'!$Q$34:$W$35,'[1]2007 (Max)'!$Z$34:$AE$35,'[1]2007 (Max)'!$G$38:$N$38,'[1]2007 (Max)'!$Q$38:$W$38,'[1]2007 (Max)'!$Z$38:$AE$38,'[1]2007 (Max)'!$G$40:$N$42</definedName>
    <definedName name="P3_T2.2?Protection">'[2]2007 (Max)'!$Z$27:$AE$31,'[2]2007 (Max)'!$G$34:$N$35,'[2]2007 (Max)'!$Q$34:$W$35,'[2]2007 (Max)'!$Z$34:$AE$35,'[2]2007 (Max)'!$G$38:$N$38,'[2]2007 (Max)'!$Q$38:$W$38,'[2]2007 (Max)'!$Z$38:$AE$38,'[2]2007 (Max)'!$G$40:$N$42</definedName>
    <definedName name="P3_T2?Protection" localSheetId="0" hidden="1">'[3]2006 ФСТ'!$G$27:$N$31,'[3]2006 ФСТ'!$Q$27:$W$31,'[3]2006 ФСТ'!$Z$27:$AE$31,'[3]2006 ФСТ'!$G$34:$N$35,'[3]2006 ФСТ'!$Q$34:$W$35,'[3]2006 ФСТ'!$Z$34:$AE$35,'[3]2006 ФСТ'!$G$38:$N$38</definedName>
    <definedName name="P3_T2?Protection" hidden="1">'[4]2006 ФСТ'!$G$27:$N$31,'[4]2006 ФСТ'!$Q$27:$W$31,'[4]2006 ФСТ'!$Z$27:$AE$31,'[4]2006 ФСТ'!$G$34:$N$35,'[4]2006 ФСТ'!$Q$34:$W$35,'[4]2006 ФСТ'!$Z$34:$AE$35,'[4]2006 ФСТ'!$G$38:$N$38</definedName>
    <definedName name="P3_T2_DiapProt" localSheetId="0" hidden="1">'[3]2006 ФСТ'!$Q$25:$W$25,'[3]2006 ФСТ'!$Z$25:$AE$25,'[3]2006 ФСТ'!$G$27:$N$31,'[3]2006 ФСТ'!$Q$27:$W$31,'[3]2006 ФСТ'!$Z$27:$AE$31,'[3]2006 ФСТ'!$G$34:$N$35,'[3]2006 ФСТ'!$Q$34:$W$35</definedName>
    <definedName name="P3_T2_DiapProt" hidden="1">'[4]2006 ФСТ'!$Q$25:$W$25,'[4]2006 ФСТ'!$Z$25:$AE$25,'[4]2006 ФСТ'!$G$27:$N$31,'[4]2006 ФСТ'!$Q$27:$W$31,'[4]2006 ФСТ'!$Z$27:$AE$31,'[4]2006 ФСТ'!$G$34:$N$35,'[4]2006 ФСТ'!$Q$34:$W$35</definedName>
    <definedName name="P4_T2.1?Protection" localSheetId="0" hidden="1">'[1]2007 (Min)'!$G$14:$N$15,'[1]2007 (Min)'!$Q$14:$W$15,'[1]2007 (Min)'!$Z$14:$AE$15,'[1]2007 (Min)'!$G$17:$N$21,'[1]2007 (Min)'!$Q$17:$W$21,'[1]2007 (Min)'!$Z$17:$AE$21</definedName>
    <definedName name="P4_T2.1?Protection" hidden="1">'[2]2007 (Min)'!$G$14:$N$15,'[2]2007 (Min)'!$Q$14:$W$15,'[2]2007 (Min)'!$Z$14:$AE$15,'[2]2007 (Min)'!$G$17:$N$21,'[2]2007 (Min)'!$Q$17:$W$21,'[2]2007 (Min)'!$Z$17:$AE$21</definedName>
    <definedName name="P4_T2.2?Protection" localSheetId="0">'[1]2007 (Max)'!$Q$40:$W$42,'[1]2007 (Max)'!$Z$40:$AE$42,'[1]2007 (Max)'!$G$47:$N$47,'[1]2007 (Max)'!$Q$47:$W$47,'[1]2007 (Max)'!$Z$47:$AE$47,'[1]2007 (Max)'!$G$8:$N$9,'2016 год'!P1_T2.2?Protection,'2016 год'!P2_T2.2?Protection</definedName>
    <definedName name="P4_T2.2?Protection">'[2]2007 (Max)'!$Q$40:$W$42,'[2]2007 (Max)'!$Z$40:$AE$42,'[2]2007 (Max)'!$G$47:$N$47,'[2]2007 (Max)'!$Q$47:$W$47,'[2]2007 (Max)'!$Z$47:$AE$47,'[2]2007 (Max)'!$G$8:$N$9,P1_T2.2?Protection,P2_T2.2?Protection</definedName>
    <definedName name="P4_T2?Protection" localSheetId="0" hidden="1">'[3]2006 ФСТ'!$Q$38:$W$38,'[3]2006 ФСТ'!$Z$38:$AE$38,'[3]2006 ФСТ'!$G$40:$N$42,'[3]2006 ФСТ'!$Q$40:$W$42,'[3]2006 ФСТ'!$Z$40:$AE$42,'[3]2006 ФСТ'!$G$8:$N$9,'[3]2006 ФСТ'!$G$47:$N$47,'[3]2006 ФСТ'!$G$44:$N$44</definedName>
    <definedName name="P4_T2?Protection" hidden="1">'[4]2006 ФСТ'!$Q$38:$W$38,'[4]2006 ФСТ'!$Z$38:$AE$38,'[4]2006 ФСТ'!$G$40:$N$42,'[4]2006 ФСТ'!$Q$40:$W$42,'[4]2006 ФСТ'!$Z$40:$AE$42,'[4]2006 ФСТ'!$G$8:$N$9,'[4]2006 ФСТ'!$G$47:$N$47,'[4]2006 ФСТ'!$G$44:$N$44</definedName>
    <definedName name="P4_T2_DiapProt" localSheetId="0" hidden="1">'[3]2006 ФСТ'!$Z$34:$AE$35,'[3]2006 ФСТ'!$G$38:$N$38,'[3]2006 ФСТ'!$Q$38:$W$38,'[3]2006 ФСТ'!$Z$38:$AE$38,'[3]2006 ФСТ'!$G$40:$N$42,'[3]2006 ФСТ'!$Q$40:$W$42,'[3]2006 ФСТ'!$Z$40:$AE$42,'[3]2006 ФСТ'!$G$8:$N$9</definedName>
    <definedName name="P4_T2_DiapProt" hidden="1">'[4]2006 ФСТ'!$Z$34:$AE$35,'[4]2006 ФСТ'!$G$38:$N$38,'[4]2006 ФСТ'!$Q$38:$W$38,'[4]2006 ФСТ'!$Z$38:$AE$38,'[4]2006 ФСТ'!$G$40:$N$42,'[4]2006 ФСТ'!$Q$40:$W$42,'[4]2006 ФСТ'!$Z$40:$AE$42,'[4]2006 ФСТ'!$G$8:$N$9</definedName>
    <definedName name="P5_T2.1?Protection" localSheetId="0" hidden="1">'[1]2007 (Min)'!$G$25:$N$25,'[1]2007 (Min)'!$Q$25:$W$25,'[1]2007 (Min)'!$Z$25:$AE$25,'[1]2007 (Min)'!$G$27:$N$31,'[1]2007 (Min)'!$Q$27:$W$31,'[1]2007 (Min)'!$G$44:$N$44</definedName>
    <definedName name="P5_T2.1?Protection" hidden="1">'[2]2007 (Min)'!$G$25:$N$25,'[2]2007 (Min)'!$Q$25:$W$25,'[2]2007 (Min)'!$Z$25:$AE$25,'[2]2007 (Min)'!$G$27:$N$31,'[2]2007 (Min)'!$Q$27:$W$31,'[2]2007 (Min)'!$G$44:$N$44</definedName>
    <definedName name="P6_T2.1?Protection" localSheetId="0" hidden="1">'[1]2007 (Min)'!$Q$44:$W$44,'[1]2007 (Min)'!$Z$44:$AE$44,'[1]2007 (Min)'!$Z$27:$AE$31,'2016 год'!P1_T2.1?Protection,'2016 год'!P2_T2.1?Protection,'2016 год'!P3_T2.1?Protection</definedName>
    <definedName name="P6_T2.1?Protection" hidden="1">'[2]2007 (Min)'!$Q$44:$W$44,'[2]2007 (Min)'!$Z$44:$AE$44,'[2]2007 (Min)'!$Z$27:$AE$31,P1_T2.1?Protection,P2_T2.1?Protection,P3_T2.1?Protection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heet2?prefix?">"H"</definedName>
    <definedName name="T2.1?Protection" localSheetId="0">'2016 год'!P4_T2.1?Protection,'2016 год'!P5_T2.1?Protection,'2016 год'!P6_T2.1?Protection</definedName>
    <definedName name="T2.1?Protection">P4_T2.1?Protection,P5_T2.1?Protection,P6_T2.1?Protection</definedName>
    <definedName name="T2.1_DiapProt" localSheetId="0">'[1]2007 (Min)'!$G$47:$N$47,'[1]2007 (Min)'!$Q$44:$W$44,'[1]2007 (Min)'!$Q$47:$W$47,'[1]2007 (Min)'!$Z$44:$AE$44,'[1]2007 (Min)'!$Z$47:$AE$47,'[1]2007 (Min)'!$G$44:$N$44</definedName>
    <definedName name="T2.1_DiapProt">'[2]2007 (Min)'!$G$47:$N$47,'[2]2007 (Min)'!$Q$44:$W$44,'[2]2007 (Min)'!$Q$47:$W$47,'[2]2007 (Min)'!$Z$44:$AE$44,'[2]2007 (Min)'!$Z$47:$AE$47,'[2]2007 (Min)'!$G$44:$N$44</definedName>
    <definedName name="T2.2?Protection" localSheetId="0">'2016 год'!P3_T2.2?Protection,'2016 год'!P4_T2.2?Protection</definedName>
    <definedName name="T2.2?Protection">P3_T2.2?Protection,P4_T2.2?Protection</definedName>
    <definedName name="T2.2_DiapProt" localSheetId="0">'[1]2007 (Max)'!$G$28,'2016 год'!P1_T2.2_DiapProt</definedName>
    <definedName name="T2.2_DiapProt">'[2]2007 (Max)'!$G$28,P1_T2.2_DiapProt</definedName>
    <definedName name="T2?Protection" localSheetId="0">'[3]2006 ФСТ'!$Q$44:$W$44,'[3]2006 ФСТ'!$Z$44:$AE$44,'[3]2006 ФСТ'!$Q$47:$W$47,'2016 год'!P1_T2?Protection,'2016 год'!P2_T2?Protection,'2016 год'!P3_T2?Protection,'2016 год'!P4_T2?Protection</definedName>
    <definedName name="T2?Protection">'[4]2006 ФСТ'!$Q$44:$W$44,'[4]2006 ФСТ'!$Z$44:$AE$44,'[4]2006 ФСТ'!$Q$47:$W$47,P1_T2?Protection,P2_T2?Protection,P3_T2?Protection,P4_T2?Protection</definedName>
    <definedName name="T2_DiapProt" localSheetId="0">'[3]2006 ФСТ'!$G$47:$N$47,'[3]2006 ФСТ'!$G$44:$N$44,'[3]2006 ФСТ'!$Q$44:$W$44,'2016 год'!P1_T2_DiapProt,'2016 год'!P2_T2_DiapProt,'2016 год'!P3_T2_DiapProt,'2016 год'!P4_T2_DiapProt</definedName>
    <definedName name="T2_DiapProt">'[4]2006 ФСТ'!$G$47:$N$47,'[4]2006 ФСТ'!$G$44:$N$44,'[4]2006 ФСТ'!$Q$44:$W$44,P1_T2_DiapProt,P2_T2_DiapProt,P3_T2_DiapProt,P4_T2_DiapProt</definedName>
    <definedName name="VV" localSheetId="0">'2016 год'!VV</definedName>
    <definedName name="VV">[11]!VV</definedName>
    <definedName name="в23ё" localSheetId="0">'2016 год'!в23ё</definedName>
    <definedName name="в23ё">[11]!в23ё</definedName>
    <definedName name="вв" localSheetId="0">'2016 год'!вв</definedName>
    <definedName name="вв">[11]!вв</definedName>
    <definedName name="восемь" localSheetId="0">#REF!</definedName>
    <definedName name="восемь">#REF!</definedName>
    <definedName name="второй" localSheetId="0">#REF!</definedName>
    <definedName name="второй">#REF!</definedName>
    <definedName name="дд" localSheetId="0">'2016 год'!дд</definedName>
    <definedName name="дд">[11]!дд</definedName>
    <definedName name="ж" localSheetId="0">'2016 год'!ж</definedName>
    <definedName name="ж">[11]!ж</definedName>
    <definedName name="жд" localSheetId="0">'2016 год'!жд</definedName>
    <definedName name="жд">[11]!жд</definedName>
    <definedName name="й" localSheetId="0">'2016 год'!й</definedName>
    <definedName name="й">[11]!й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 localSheetId="0">'2016 год'!йй</definedName>
    <definedName name="йй">[11]!йй</definedName>
    <definedName name="ке" localSheetId="0">'2016 год'!ке</definedName>
    <definedName name="ке">[11]!ке</definedName>
    <definedName name="критерий" localSheetId="0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0">'2016 год'!мым</definedName>
    <definedName name="мым">[11]!мым</definedName>
    <definedName name="_xlnm.Print_Area" localSheetId="0">'2016 год'!$A$2:$D$62</definedName>
    <definedName name="олс" localSheetId="0">'2016 год'!олс</definedName>
    <definedName name="олс">[11]!олс</definedName>
    <definedName name="первый" localSheetId="0">#REF!</definedName>
    <definedName name="первый">#REF!</definedName>
    <definedName name="ПОКАЗАТЕЛИ_ДОЛГОСР.ПРОГНОЗА">'[7]2002'!#REF!</definedName>
    <definedName name="р" localSheetId="0">'2016 год'!р</definedName>
    <definedName name="р">[11]!р</definedName>
    <definedName name="с" localSheetId="0">'2016 год'!с</definedName>
    <definedName name="с">[11]!с</definedName>
    <definedName name="семь" localSheetId="0">#REF!</definedName>
    <definedName name="семь">#REF!</definedName>
    <definedName name="сс" localSheetId="0">'2016 год'!сс</definedName>
    <definedName name="сс">[11]!сс</definedName>
    <definedName name="сссс" localSheetId="0">'2016 год'!сссс</definedName>
    <definedName name="сссс">[11]!сссс</definedName>
    <definedName name="ссы" localSheetId="0">'2016 год'!ссы</definedName>
    <definedName name="ссы">[11]!ссы</definedName>
    <definedName name="третий" localSheetId="0">#REF!</definedName>
    <definedName name="третий">#REF!</definedName>
    <definedName name="у" localSheetId="0">'2016 год'!у</definedName>
    <definedName name="у">[11]!у</definedName>
    <definedName name="фо" localSheetId="0">[8]Лист1!#REF!</definedName>
    <definedName name="фо">[9]Лист1!#REF!</definedName>
    <definedName name="фо1" localSheetId="0">[10]Лист1!#REF!</definedName>
    <definedName name="ц" localSheetId="0">'2016 год'!ц</definedName>
    <definedName name="ц">[11]!ц</definedName>
    <definedName name="цу" localSheetId="0">'2016 год'!цу</definedName>
    <definedName name="цу">[11]!цу</definedName>
    <definedName name="четвертый" localSheetId="0">#REF!</definedName>
    <definedName name="четвертый">#REF!</definedName>
    <definedName name="ыв" localSheetId="0">'2016 год'!ыв</definedName>
    <definedName name="ыв">[11]!ыв</definedName>
    <definedName name="ыыыы" localSheetId="0">'2016 год'!ыыыы</definedName>
    <definedName name="ыыыы">[11]!ыыыы</definedName>
  </definedNames>
  <calcPr calcId="125725"/>
  <fileRecoveryPr repairLoad="1"/>
</workbook>
</file>

<file path=xl/calcChain.xml><?xml version="1.0" encoding="utf-8"?>
<calcChain xmlns="http://schemas.openxmlformats.org/spreadsheetml/2006/main">
  <c r="D55" i="3"/>
  <c r="D28"/>
  <c r="D25"/>
  <c r="D16"/>
  <c r="D13" l="1"/>
  <c r="D58"/>
  <c r="D48" l="1"/>
  <c r="D50" s="1"/>
</calcChain>
</file>

<file path=xl/sharedStrings.xml><?xml version="1.0" encoding="utf-8"?>
<sst xmlns="http://schemas.openxmlformats.org/spreadsheetml/2006/main" count="113" uniqueCount="75">
  <si>
    <t xml:space="preserve">РАСЧЕТ НВВ на догосрочный период регулирования  </t>
  </si>
  <si>
    <t>Расчет коэффициента индексации</t>
  </si>
  <si>
    <t>Единица измерения</t>
  </si>
  <si>
    <t>индекс потребительских цен</t>
  </si>
  <si>
    <t>%</t>
  </si>
  <si>
    <t>индекс эффективности подконтрольных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</si>
  <si>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</si>
  <si>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</si>
  <si>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</si>
  <si>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подконтрольных расходов по количеству активов</t>
  </si>
  <si>
    <t>итого коэффициент индексации</t>
  </si>
  <si>
    <t>Расчет подконтрольных расходов</t>
  </si>
  <si>
    <t>№ п.п.</t>
  </si>
  <si>
    <t>Показатели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</si>
  <si>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</si>
  <si>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</si>
  <si>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</si>
  <si>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</si>
  <si>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</si>
  <si>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Ремонт основных средств, работы и услуги производственного характера (в т.ч. услуги сторонних организаций по содержанию и ремонту сетей)</t>
  </si>
  <si>
    <t>1.3</t>
  </si>
  <si>
    <t>Расходы на оплату труда</t>
  </si>
  <si>
    <t>1.4</t>
  </si>
  <si>
    <t xml:space="preserve">Расходы по коллективным договорам </t>
  </si>
  <si>
    <t>1.5</t>
  </si>
  <si>
    <t>Расходы на обслуживание заемных средств</t>
  </si>
  <si>
    <t>1.6</t>
  </si>
  <si>
    <t xml:space="preserve">Другие раходы из прибыли (прибыль на прочие цели) </t>
  </si>
  <si>
    <t>Всего подконтрольные расходы</t>
  </si>
  <si>
    <t>Расчет неподконтрольных расходов</t>
  </si>
  <si>
    <t>2.1</t>
  </si>
  <si>
    <t xml:space="preserve">Расходы на финансирование   капитальных вложений из прибыли </t>
  </si>
  <si>
    <t>2.2</t>
  </si>
  <si>
    <t xml:space="preserve">Амортизация основных средств </t>
  </si>
  <si>
    <t>2.3</t>
  </si>
  <si>
    <t>Энергия нахояйственные нужды</t>
  </si>
  <si>
    <t>2.4</t>
  </si>
  <si>
    <t>Отчисления на социальные нужды (ЕСН)</t>
  </si>
  <si>
    <t>2.5</t>
  </si>
  <si>
    <t>Прочие расходы, всего, в том числе:</t>
  </si>
  <si>
    <t>2.5.1</t>
  </si>
  <si>
    <t>услуги прочих сторонних</t>
  </si>
  <si>
    <t>2.5.2</t>
  </si>
  <si>
    <t>средства на страхование</t>
  </si>
  <si>
    <t>2.5.3</t>
  </si>
  <si>
    <t xml:space="preserve">плата за предельно допустимые выбросы </t>
  </si>
  <si>
    <t>2.5.4</t>
  </si>
  <si>
    <t>арендная плата</t>
  </si>
  <si>
    <t>2.5.5</t>
  </si>
  <si>
    <t>Расходы на финансирование мероприятий по энергосбережению</t>
  </si>
  <si>
    <t>2.5.6</t>
  </si>
  <si>
    <t>другие прочие расходы</t>
  </si>
  <si>
    <t>2.6</t>
  </si>
  <si>
    <t>Налоги,всего, в том числе:</t>
  </si>
  <si>
    <t>2.6.1</t>
  </si>
  <si>
    <t>плата за землю</t>
  </si>
  <si>
    <t>2.6.2</t>
  </si>
  <si>
    <t>налог на пользователей автодорог</t>
  </si>
  <si>
    <t>2.6.3</t>
  </si>
  <si>
    <t>налог на имущество</t>
  </si>
  <si>
    <t>2.7</t>
  </si>
  <si>
    <t>Налог на прибыль</t>
  </si>
  <si>
    <t>2.8</t>
  </si>
  <si>
    <t>Незапланированные расходы/экономия средств</t>
  </si>
  <si>
    <t>Всего неподконтрольные расходы</t>
  </si>
  <si>
    <t>ИТОГО НВВ на содержание  электрических сетей</t>
  </si>
  <si>
    <t>Расчет НВВ на оплату технологического расхода (потерь) электрической энергии</t>
  </si>
  <si>
    <t>Прогнозная цена (тариф) покупки потерь электрической энергии в сетях (с учетом мощности)</t>
  </si>
  <si>
    <t>руб./кВт.ч.</t>
  </si>
  <si>
    <t xml:space="preserve">Объем технологического расхода (потерь) электрической энергии в сетях </t>
  </si>
  <si>
    <t>тыс.кВт.ч.</t>
  </si>
  <si>
    <t>НВВ на оплату потерь электрической энергии</t>
  </si>
  <si>
    <t>Расчет НВВ на содержание электрических сетей</t>
  </si>
  <si>
    <t>1.2.</t>
  </si>
  <si>
    <t>1.7</t>
  </si>
</sst>
</file>

<file path=xl/styles.xml><?xml version="1.0" encoding="utf-8"?>
<styleSheet xmlns="http://schemas.openxmlformats.org/spreadsheetml/2006/main">
  <numFmts count="23">
    <numFmt numFmtId="164" formatCode="0.0%"/>
    <numFmt numFmtId="165" formatCode="#,##0.0"/>
    <numFmt numFmtId="166" formatCode="0.000"/>
    <numFmt numFmtId="167" formatCode="0.0000"/>
    <numFmt numFmtId="168" formatCode="0.0%_);\(0.0%\)"/>
    <numFmt numFmtId="169" formatCode="#,##0_);[Red]\(#,##0\)"/>
    <numFmt numFmtId="170" formatCode="_-* #,##0.00&quot;р.&quot;_-;\-* #,##0.00&quot;р.&quot;_-;_-* &quot;-&quot;??&quot;р.&quot;_-;_-@_-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.00[$€-1]_-;\-* #,##0.00[$€-1]_-;_-* &quot;-&quot;??[$€-1]_-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0.0"/>
    <numFmt numFmtId="184" formatCode="_-* #,##0\ _р_._-;\-* #,##0\ _р_._-;_-* &quot;-&quot;\ _р_._-;_-@_-"/>
    <numFmt numFmtId="185" formatCode="_-* #,##0.00\ _р_._-;\-* #,##0.00\ _р_._-;_-* &quot;-&quot;??\ _р_._-;_-@_-"/>
    <numFmt numFmtId="186" formatCode="_-* #,##0.00_р_._-;\-* #,##0.00_р_._-;_-* &quot;-&quot;??_р_._-;_-@_-"/>
  </numFmts>
  <fonts count="6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1" fillId="0" borderId="0"/>
    <xf numFmtId="49" fontId="3" fillId="0" borderId="0" applyBorder="0">
      <alignment vertical="top"/>
    </xf>
    <xf numFmtId="0" fontId="8" fillId="0" borderId="5" applyBorder="0">
      <alignment horizontal="center" vertical="center" wrapText="1"/>
    </xf>
    <xf numFmtId="0" fontId="11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3" fillId="4" borderId="0" applyBorder="0">
      <alignment horizontal="right"/>
    </xf>
    <xf numFmtId="4" fontId="3" fillId="4" borderId="0" applyBorder="0">
      <alignment horizontal="right"/>
    </xf>
    <xf numFmtId="164" fontId="28" fillId="0" borderId="0">
      <alignment vertical="top"/>
    </xf>
    <xf numFmtId="164" fontId="29" fillId="0" borderId="0">
      <alignment vertical="top"/>
    </xf>
    <xf numFmtId="168" fontId="29" fillId="5" borderId="0">
      <alignment vertical="top"/>
    </xf>
    <xf numFmtId="164" fontId="29" fillId="4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0" fontId="30" fillId="0" borderId="0"/>
    <xf numFmtId="0" fontId="31" fillId="0" borderId="0"/>
    <xf numFmtId="169" fontId="28" fillId="0" borderId="0">
      <alignment vertical="top"/>
    </xf>
    <xf numFmtId="0" fontId="31" fillId="0" borderId="0"/>
    <xf numFmtId="0" fontId="31" fillId="0" borderId="0"/>
    <xf numFmtId="0" fontId="30" fillId="0" borderId="0"/>
    <xf numFmtId="169" fontId="28" fillId="0" borderId="0">
      <alignment vertical="top"/>
    </xf>
    <xf numFmtId="0" fontId="30" fillId="0" borderId="0"/>
    <xf numFmtId="0" fontId="30" fillId="0" borderId="0"/>
    <xf numFmtId="0" fontId="30" fillId="0" borderId="0"/>
    <xf numFmtId="169" fontId="28" fillId="0" borderId="0">
      <alignment vertical="top"/>
    </xf>
    <xf numFmtId="169" fontId="28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170" fontId="32" fillId="0" borderId="0">
      <protection locked="0"/>
    </xf>
    <xf numFmtId="170" fontId="32" fillId="0" borderId="0">
      <protection locked="0"/>
    </xf>
    <xf numFmtId="170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2" fillId="0" borderId="3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71" fontId="35" fillId="0" borderId="31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3" fontId="36" fillId="0" borderId="0" applyFont="0" applyFill="0" applyBorder="0" applyAlignment="0" applyProtection="0"/>
    <xf numFmtId="171" fontId="37" fillId="6" borderId="31"/>
    <xf numFmtId="176" fontId="38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4" fontId="39" fillId="0" borderId="0">
      <alignment vertical="top"/>
    </xf>
    <xf numFmtId="169" fontId="40" fillId="0" borderId="0">
      <alignment vertical="top"/>
    </xf>
    <xf numFmtId="179" fontId="41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42" fillId="0" borderId="0">
      <alignment vertical="top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5" fillId="0" borderId="0">
      <alignment vertical="top"/>
    </xf>
    <xf numFmtId="171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169" fontId="29" fillId="0" borderId="0">
      <alignment vertical="top"/>
    </xf>
    <xf numFmtId="169" fontId="29" fillId="5" borderId="0">
      <alignment vertical="top"/>
    </xf>
    <xf numFmtId="180" fontId="29" fillId="4" borderId="0">
      <alignment vertical="top"/>
    </xf>
    <xf numFmtId="0" fontId="1" fillId="0" borderId="0"/>
    <xf numFmtId="0" fontId="48" fillId="0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0" borderId="0" applyNumberFormat="0">
      <alignment horizontal="left"/>
    </xf>
    <xf numFmtId="4" fontId="50" fillId="2" borderId="32" applyNumberFormat="0" applyProtection="0">
      <alignment vertical="center"/>
    </xf>
    <xf numFmtId="4" fontId="51" fillId="2" borderId="32" applyNumberFormat="0" applyProtection="0">
      <alignment vertical="center"/>
    </xf>
    <xf numFmtId="4" fontId="50" fillId="2" borderId="32" applyNumberFormat="0" applyProtection="0">
      <alignment horizontal="left" vertical="center" indent="1"/>
    </xf>
    <xf numFmtId="4" fontId="50" fillId="2" borderId="32" applyNumberFormat="0" applyProtection="0">
      <alignment horizontal="left" vertical="center" indent="1"/>
    </xf>
    <xf numFmtId="0" fontId="6" fillId="7" borderId="32" applyNumberFormat="0" applyProtection="0">
      <alignment horizontal="left" vertical="center" indent="1"/>
    </xf>
    <xf numFmtId="4" fontId="50" fillId="8" borderId="32" applyNumberFormat="0" applyProtection="0">
      <alignment horizontal="right" vertical="center"/>
    </xf>
    <xf numFmtId="4" fontId="50" fillId="9" borderId="32" applyNumberFormat="0" applyProtection="0">
      <alignment horizontal="right" vertical="center"/>
    </xf>
    <xf numFmtId="4" fontId="50" fillId="10" borderId="32" applyNumberFormat="0" applyProtection="0">
      <alignment horizontal="right" vertical="center"/>
    </xf>
    <xf numFmtId="4" fontId="50" fillId="11" borderId="32" applyNumberFormat="0" applyProtection="0">
      <alignment horizontal="right" vertical="center"/>
    </xf>
    <xf numFmtId="4" fontId="50" fillId="12" borderId="32" applyNumberFormat="0" applyProtection="0">
      <alignment horizontal="right" vertical="center"/>
    </xf>
    <xf numFmtId="4" fontId="50" fillId="13" borderId="32" applyNumberFormat="0" applyProtection="0">
      <alignment horizontal="right" vertical="center"/>
    </xf>
    <xf numFmtId="4" fontId="50" fillId="14" borderId="32" applyNumberFormat="0" applyProtection="0">
      <alignment horizontal="right" vertical="center"/>
    </xf>
    <xf numFmtId="4" fontId="50" fillId="15" borderId="32" applyNumberFormat="0" applyProtection="0">
      <alignment horizontal="right" vertical="center"/>
    </xf>
    <xf numFmtId="4" fontId="50" fillId="16" borderId="32" applyNumberFormat="0" applyProtection="0">
      <alignment horizontal="right" vertical="center"/>
    </xf>
    <xf numFmtId="4" fontId="52" fillId="17" borderId="32" applyNumberFormat="0" applyProtection="0">
      <alignment horizontal="left" vertical="center" indent="1"/>
    </xf>
    <xf numFmtId="4" fontId="50" fillId="18" borderId="33" applyNumberFormat="0" applyProtection="0">
      <alignment horizontal="left" vertical="center" indent="1"/>
    </xf>
    <xf numFmtId="4" fontId="13" fillId="19" borderId="0" applyNumberFormat="0" applyProtection="0">
      <alignment horizontal="left" vertical="center" indent="1"/>
    </xf>
    <xf numFmtId="0" fontId="6" fillId="7" borderId="32" applyNumberFormat="0" applyProtection="0">
      <alignment horizontal="left" vertical="center" indent="1"/>
    </xf>
    <xf numFmtId="4" fontId="17" fillId="18" borderId="32" applyNumberFormat="0" applyProtection="0">
      <alignment horizontal="left" vertical="center" indent="1"/>
    </xf>
    <xf numFmtId="4" fontId="17" fillId="20" borderId="32" applyNumberFormat="0" applyProtection="0">
      <alignment horizontal="left" vertical="center" indent="1"/>
    </xf>
    <xf numFmtId="0" fontId="6" fillId="20" borderId="32" applyNumberFormat="0" applyProtection="0">
      <alignment horizontal="left" vertical="center" indent="1"/>
    </xf>
    <xf numFmtId="0" fontId="6" fillId="20" borderId="32" applyNumberFormat="0" applyProtection="0">
      <alignment horizontal="left" vertical="center" indent="1"/>
    </xf>
    <xf numFmtId="0" fontId="6" fillId="21" borderId="32" applyNumberFormat="0" applyProtection="0">
      <alignment horizontal="left" vertical="center" indent="1"/>
    </xf>
    <xf numFmtId="0" fontId="6" fillId="21" borderId="32" applyNumberFormat="0" applyProtection="0">
      <alignment horizontal="left" vertical="center" indent="1"/>
    </xf>
    <xf numFmtId="0" fontId="6" fillId="5" borderId="32" applyNumberFormat="0" applyProtection="0">
      <alignment horizontal="left" vertical="center" indent="1"/>
    </xf>
    <xf numFmtId="0" fontId="6" fillId="5" borderId="32" applyNumberFormat="0" applyProtection="0">
      <alignment horizontal="left" vertical="center" indent="1"/>
    </xf>
    <xf numFmtId="0" fontId="6" fillId="7" borderId="32" applyNumberFormat="0" applyProtection="0">
      <alignment horizontal="left" vertical="center" indent="1"/>
    </xf>
    <xf numFmtId="0" fontId="6" fillId="7" borderId="32" applyNumberFormat="0" applyProtection="0">
      <alignment horizontal="left" vertical="center" indent="1"/>
    </xf>
    <xf numFmtId="0" fontId="1" fillId="0" borderId="0"/>
    <xf numFmtId="4" fontId="50" fillId="22" borderId="32" applyNumberFormat="0" applyProtection="0">
      <alignment vertical="center"/>
    </xf>
    <xf numFmtId="4" fontId="51" fillId="22" borderId="32" applyNumberFormat="0" applyProtection="0">
      <alignment vertical="center"/>
    </xf>
    <xf numFmtId="4" fontId="50" fillId="22" borderId="32" applyNumberFormat="0" applyProtection="0">
      <alignment horizontal="left" vertical="center" indent="1"/>
    </xf>
    <xf numFmtId="4" fontId="50" fillId="22" borderId="32" applyNumberFormat="0" applyProtection="0">
      <alignment horizontal="left" vertical="center" indent="1"/>
    </xf>
    <xf numFmtId="4" fontId="50" fillId="18" borderId="32" applyNumberFormat="0" applyProtection="0">
      <alignment horizontal="right" vertical="center"/>
    </xf>
    <xf numFmtId="4" fontId="51" fillId="18" borderId="32" applyNumberFormat="0" applyProtection="0">
      <alignment horizontal="right" vertical="center"/>
    </xf>
    <xf numFmtId="0" fontId="6" fillId="7" borderId="32" applyNumberFormat="0" applyProtection="0">
      <alignment horizontal="left" vertical="center" indent="1"/>
    </xf>
    <xf numFmtId="0" fontId="6" fillId="7" borderId="32" applyNumberFormat="0" applyProtection="0">
      <alignment horizontal="left" vertical="center" indent="1"/>
    </xf>
    <xf numFmtId="0" fontId="53" fillId="0" borderId="0"/>
    <xf numFmtId="4" fontId="54" fillId="18" borderId="32" applyNumberFormat="0" applyProtection="0">
      <alignment horizontal="right" vertical="center"/>
    </xf>
    <xf numFmtId="169" fontId="55" fillId="23" borderId="0">
      <alignment horizontal="right" vertical="top"/>
    </xf>
    <xf numFmtId="0" fontId="36" fillId="0" borderId="34" applyNumberFormat="0" applyFont="0" applyFill="0" applyAlignment="0" applyProtection="0"/>
    <xf numFmtId="171" fontId="35" fillId="0" borderId="31">
      <protection locked="0"/>
    </xf>
    <xf numFmtId="171" fontId="37" fillId="6" borderId="31"/>
    <xf numFmtId="4" fontId="3" fillId="2" borderId="9" applyBorder="0">
      <alignment horizontal="right"/>
    </xf>
    <xf numFmtId="49" fontId="56" fillId="0" borderId="0" applyBorder="0">
      <alignment vertical="center"/>
    </xf>
    <xf numFmtId="3" fontId="37" fillId="0" borderId="9" applyBorder="0">
      <alignment vertical="center"/>
    </xf>
    <xf numFmtId="0" fontId="15" fillId="0" borderId="0">
      <alignment horizontal="center" vertical="top" wrapText="1"/>
    </xf>
    <xf numFmtId="0" fontId="5" fillId="0" borderId="0">
      <alignment horizontal="center" vertical="center" wrapText="1"/>
    </xf>
    <xf numFmtId="0" fontId="57" fillId="4" borderId="0" applyFill="0">
      <alignment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8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3" fontId="59" fillId="2" borderId="35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169" fontId="28" fillId="0" borderId="0">
      <alignment vertical="top"/>
    </xf>
    <xf numFmtId="3" fontId="60" fillId="0" borderId="0"/>
    <xf numFmtId="49" fontId="57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" fontId="3" fillId="4" borderId="0" applyBorder="0">
      <alignment horizontal="right"/>
    </xf>
    <xf numFmtId="4" fontId="3" fillId="4" borderId="0" applyBorder="0">
      <alignment horizontal="right"/>
    </xf>
    <xf numFmtId="4" fontId="3" fillId="24" borderId="36" applyBorder="0">
      <alignment horizontal="right"/>
    </xf>
    <xf numFmtId="4" fontId="3" fillId="4" borderId="9" applyFont="0" applyBorder="0">
      <alignment horizontal="right"/>
    </xf>
    <xf numFmtId="165" fontId="1" fillId="0" borderId="9" applyFont="0" applyFill="0" applyBorder="0" applyProtection="0">
      <alignment horizontal="center" vertical="center"/>
    </xf>
    <xf numFmtId="170" fontId="32" fillId="0" borderId="0">
      <protection locked="0"/>
    </xf>
    <xf numFmtId="0" fontId="35" fillId="0" borderId="9" applyBorder="0">
      <alignment horizontal="center" vertical="center" wrapText="1"/>
    </xf>
  </cellStyleXfs>
  <cellXfs count="135">
    <xf numFmtId="0" fontId="0" fillId="0" borderId="0" xfId="0"/>
    <xf numFmtId="49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49" fontId="3" fillId="0" borderId="0" xfId="2">
      <alignment vertical="top"/>
    </xf>
    <xf numFmtId="0" fontId="1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6" fillId="0" borderId="0" xfId="1" applyFont="1"/>
    <xf numFmtId="0" fontId="6" fillId="0" borderId="2" xfId="1" applyFont="1" applyBorder="1" applyAlignment="1"/>
    <xf numFmtId="0" fontId="9" fillId="0" borderId="6" xfId="3" applyFont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/>
    </xf>
    <xf numFmtId="164" fontId="9" fillId="3" borderId="11" xfId="5" applyNumberFormat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>
      <alignment horizontal="center" vertical="center"/>
    </xf>
    <xf numFmtId="164" fontId="9" fillId="3" borderId="13" xfId="1" applyNumberFormat="1" applyFont="1" applyFill="1" applyBorder="1" applyAlignment="1" applyProtection="1">
      <alignment horizontal="center" vertical="center"/>
      <protection locked="0"/>
    </xf>
    <xf numFmtId="4" fontId="9" fillId="3" borderId="13" xfId="1" applyNumberFormat="1" applyFont="1" applyFill="1" applyBorder="1" applyAlignment="1" applyProtection="1">
      <alignment horizontal="center" vertical="center"/>
      <protection locked="0"/>
    </xf>
    <xf numFmtId="10" fontId="9" fillId="3" borderId="13" xfId="5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164" fontId="9" fillId="3" borderId="17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1" applyFont="1" applyBorder="1" applyAlignment="1">
      <alignment horizontal="center" vertical="center" wrapText="1"/>
    </xf>
    <xf numFmtId="166" fontId="13" fillId="4" borderId="6" xfId="1" applyNumberFormat="1" applyFont="1" applyFill="1" applyBorder="1" applyAlignment="1">
      <alignment horizontal="centerContinuous" vertical="center" wrapText="1"/>
    </xf>
    <xf numFmtId="0" fontId="16" fillId="0" borderId="1" xfId="1" applyFont="1" applyFill="1" applyBorder="1" applyAlignment="1">
      <alignment vertical="top"/>
    </xf>
    <xf numFmtId="0" fontId="16" fillId="0" borderId="2" xfId="1" applyFont="1" applyFill="1" applyBorder="1" applyAlignment="1">
      <alignment vertical="top"/>
    </xf>
    <xf numFmtId="49" fontId="9" fillId="0" borderId="6" xfId="3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center" vertical="center" wrapText="1"/>
    </xf>
    <xf numFmtId="2" fontId="17" fillId="3" borderId="21" xfId="6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center" vertical="center" wrapText="1"/>
    </xf>
    <xf numFmtId="2" fontId="6" fillId="0" borderId="13" xfId="6" applyNumberFormat="1" applyFont="1" applyFill="1" applyBorder="1" applyAlignment="1" applyProtection="1">
      <alignment horizontal="center" vertical="center"/>
      <protection locked="0"/>
    </xf>
    <xf numFmtId="2" fontId="17" fillId="0" borderId="13" xfId="6" applyNumberFormat="1" applyFont="1" applyFill="1" applyBorder="1" applyAlignment="1" applyProtection="1">
      <alignment horizontal="center" vertical="center"/>
      <protection locked="0"/>
    </xf>
    <xf numFmtId="2" fontId="17" fillId="3" borderId="13" xfId="6" applyNumberFormat="1" applyFont="1" applyFill="1" applyBorder="1" applyAlignment="1" applyProtection="1">
      <alignment horizontal="center" vertical="center"/>
      <protection locked="0"/>
    </xf>
    <xf numFmtId="2" fontId="18" fillId="0" borderId="17" xfId="6" applyNumberFormat="1" applyFont="1" applyFill="1" applyBorder="1" applyAlignment="1">
      <alignment horizontal="center" vertical="center"/>
    </xf>
    <xf numFmtId="49" fontId="19" fillId="4" borderId="6" xfId="1" applyNumberFormat="1" applyFont="1" applyFill="1" applyBorder="1" applyAlignment="1">
      <alignment horizontal="right" vertical="center"/>
    </xf>
    <xf numFmtId="0" fontId="20" fillId="4" borderId="2" xfId="1" applyFont="1" applyFill="1" applyBorder="1" applyAlignment="1">
      <alignment vertical="center" wrapText="1"/>
    </xf>
    <xf numFmtId="0" fontId="20" fillId="0" borderId="6" xfId="1" applyFont="1" applyFill="1" applyBorder="1" applyAlignment="1">
      <alignment horizontal="center" vertical="center" wrapText="1"/>
    </xf>
    <xf numFmtId="2" fontId="21" fillId="4" borderId="6" xfId="6" applyNumberFormat="1" applyFont="1" applyFill="1" applyBorder="1" applyAlignment="1">
      <alignment horizontal="center" vertical="center"/>
    </xf>
    <xf numFmtId="0" fontId="6" fillId="0" borderId="1" xfId="1" applyFont="1" applyBorder="1" applyAlignment="1"/>
    <xf numFmtId="49" fontId="9" fillId="0" borderId="1" xfId="3" applyNumberFormat="1" applyFont="1" applyBorder="1" applyAlignment="1">
      <alignment horizontal="center" vertical="center" wrapText="1"/>
    </xf>
    <xf numFmtId="49" fontId="18" fillId="0" borderId="20" xfId="3" applyNumberFormat="1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left" vertical="center" wrapText="1"/>
    </xf>
    <xf numFmtId="0" fontId="14" fillId="0" borderId="11" xfId="3" applyFont="1" applyFill="1" applyBorder="1" applyAlignment="1">
      <alignment horizontal="center" vertical="center" wrapText="1"/>
    </xf>
    <xf numFmtId="2" fontId="17" fillId="0" borderId="21" xfId="3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3" applyNumberFormat="1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left" vertical="center" wrapText="1"/>
    </xf>
    <xf numFmtId="0" fontId="14" fillId="0" borderId="13" xfId="3" applyFont="1" applyFill="1" applyBorder="1" applyAlignment="1">
      <alignment horizontal="center" vertical="center" wrapText="1"/>
    </xf>
    <xf numFmtId="2" fontId="17" fillId="0" borderId="13" xfId="3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1" applyNumberFormat="1" applyFont="1" applyFill="1" applyBorder="1" applyAlignment="1">
      <alignment horizontal="center"/>
    </xf>
    <xf numFmtId="2" fontId="6" fillId="0" borderId="13" xfId="7" applyNumberFormat="1" applyFont="1" applyFill="1" applyBorder="1" applyAlignment="1" applyProtection="1">
      <alignment horizontal="center"/>
      <protection locked="0"/>
    </xf>
    <xf numFmtId="0" fontId="17" fillId="0" borderId="13" xfId="1" applyFont="1" applyFill="1" applyBorder="1" applyAlignment="1">
      <alignment vertical="center" wrapText="1"/>
    </xf>
    <xf numFmtId="2" fontId="17" fillId="3" borderId="13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1" applyFont="1" applyFill="1" applyBorder="1" applyAlignment="1">
      <alignment vertical="center" wrapText="1"/>
    </xf>
    <xf numFmtId="0" fontId="6" fillId="0" borderId="23" xfId="1" applyFont="1" applyFill="1" applyBorder="1" applyAlignment="1">
      <alignment horizontal="center"/>
    </xf>
    <xf numFmtId="0" fontId="6" fillId="0" borderId="24" xfId="1" applyFont="1" applyFill="1" applyBorder="1"/>
    <xf numFmtId="0" fontId="6" fillId="0" borderId="24" xfId="1" applyFont="1" applyFill="1" applyBorder="1" applyAlignment="1">
      <alignment vertical="center"/>
    </xf>
    <xf numFmtId="0" fontId="6" fillId="0" borderId="0" xfId="1" applyFont="1" applyBorder="1"/>
    <xf numFmtId="2" fontId="6" fillId="0" borderId="24" xfId="1" applyNumberFormat="1" applyFont="1" applyFill="1" applyBorder="1" applyAlignment="1">
      <alignment horizontal="center"/>
    </xf>
    <xf numFmtId="0" fontId="17" fillId="0" borderId="13" xfId="1" applyFont="1" applyFill="1" applyBorder="1" applyAlignment="1">
      <alignment vertical="top" wrapText="1"/>
    </xf>
    <xf numFmtId="0" fontId="22" fillId="0" borderId="13" xfId="1" applyFont="1" applyFill="1" applyBorder="1" applyAlignment="1">
      <alignment horizontal="left" vertical="top" wrapText="1" indent="1"/>
    </xf>
    <xf numFmtId="2" fontId="6" fillId="3" borderId="13" xfId="7" applyNumberFormat="1" applyFont="1" applyFill="1" applyBorder="1" applyAlignment="1" applyProtection="1">
      <alignment horizontal="center"/>
      <protection locked="0"/>
    </xf>
    <xf numFmtId="0" fontId="6" fillId="0" borderId="14" xfId="1" applyFont="1" applyFill="1" applyBorder="1" applyAlignment="1">
      <alignment horizontal="center"/>
    </xf>
    <xf numFmtId="0" fontId="6" fillId="0" borderId="13" xfId="1" applyFont="1" applyFill="1" applyBorder="1"/>
    <xf numFmtId="2" fontId="6" fillId="3" borderId="24" xfId="1" applyNumberFormat="1" applyFont="1" applyFill="1" applyBorder="1" applyAlignment="1">
      <alignment horizontal="center"/>
    </xf>
    <xf numFmtId="49" fontId="18" fillId="0" borderId="25" xfId="1" applyNumberFormat="1" applyFont="1" applyFill="1" applyBorder="1" applyAlignment="1">
      <alignment horizontal="center"/>
    </xf>
    <xf numFmtId="0" fontId="17" fillId="0" borderId="26" xfId="1" applyFont="1" applyFill="1" applyBorder="1" applyAlignment="1">
      <alignment vertical="top" wrapText="1"/>
    </xf>
    <xf numFmtId="0" fontId="14" fillId="3" borderId="26" xfId="1" applyFont="1" applyFill="1" applyBorder="1" applyAlignment="1">
      <alignment horizontal="center" vertical="center" wrapText="1"/>
    </xf>
    <xf numFmtId="2" fontId="6" fillId="3" borderId="26" xfId="6" applyNumberFormat="1" applyFont="1" applyFill="1" applyBorder="1" applyAlignment="1" applyProtection="1">
      <alignment horizontal="center"/>
      <protection locked="0"/>
    </xf>
    <xf numFmtId="49" fontId="20" fillId="4" borderId="27" xfId="1" applyNumberFormat="1" applyFont="1" applyFill="1" applyBorder="1" applyAlignment="1">
      <alignment horizontal="right" vertical="center"/>
    </xf>
    <xf numFmtId="0" fontId="20" fillId="4" borderId="6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2" xfId="1" applyFont="1" applyBorder="1"/>
    <xf numFmtId="0" fontId="23" fillId="0" borderId="6" xfId="1" applyFont="1" applyFill="1" applyBorder="1" applyAlignment="1">
      <alignment horizontal="center" vertical="center" wrapText="1"/>
    </xf>
    <xf numFmtId="0" fontId="2" fillId="0" borderId="0" xfId="1" applyFont="1" applyBorder="1"/>
    <xf numFmtId="0" fontId="4" fillId="0" borderId="0" xfId="1" applyFont="1" applyBorder="1"/>
    <xf numFmtId="49" fontId="24" fillId="0" borderId="0" xfId="3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horizontal="center" vertical="center" wrapText="1"/>
    </xf>
    <xf numFmtId="165" fontId="4" fillId="0" borderId="0" xfId="1" applyNumberFormat="1" applyFont="1"/>
    <xf numFmtId="0" fontId="21" fillId="0" borderId="29" xfId="1" applyFont="1" applyBorder="1" applyAlignment="1">
      <alignment horizontal="center" vertical="center"/>
    </xf>
    <xf numFmtId="0" fontId="26" fillId="0" borderId="0" xfId="1" applyFont="1" applyAlignment="1">
      <alignment wrapText="1"/>
    </xf>
    <xf numFmtId="0" fontId="14" fillId="0" borderId="29" xfId="1" applyFont="1" applyFill="1" applyBorder="1" applyAlignment="1">
      <alignment horizontal="center" vertical="center" wrapText="1"/>
    </xf>
    <xf numFmtId="167" fontId="17" fillId="0" borderId="29" xfId="1" applyNumberFormat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/>
    </xf>
    <xf numFmtId="0" fontId="26" fillId="0" borderId="2" xfId="1" applyFont="1" applyBorder="1" applyAlignment="1">
      <alignment wrapText="1"/>
    </xf>
    <xf numFmtId="0" fontId="14" fillId="0" borderId="6" xfId="1" applyFont="1" applyFill="1" applyBorder="1" applyAlignment="1">
      <alignment horizontal="center" vertical="center" wrapText="1"/>
    </xf>
    <xf numFmtId="2" fontId="17" fillId="0" borderId="6" xfId="1" applyNumberFormat="1" applyFont="1" applyFill="1" applyBorder="1" applyAlignment="1">
      <alignment horizontal="center" vertical="center" wrapText="1"/>
    </xf>
    <xf numFmtId="0" fontId="21" fillId="4" borderId="6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wrapText="1"/>
    </xf>
    <xf numFmtId="2" fontId="13" fillId="0" borderId="6" xfId="1" applyNumberFormat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right"/>
    </xf>
    <xf numFmtId="0" fontId="27" fillId="0" borderId="0" xfId="1" applyFont="1" applyFill="1" applyBorder="1" applyAlignment="1">
      <alignment vertical="top" wrapText="1"/>
    </xf>
    <xf numFmtId="0" fontId="27" fillId="0" borderId="0" xfId="1" applyFont="1" applyFill="1" applyBorder="1" applyAlignment="1">
      <alignment horizontal="center" vertical="top" wrapText="1"/>
    </xf>
    <xf numFmtId="0" fontId="25" fillId="0" borderId="0" xfId="1" applyFont="1" applyBorder="1"/>
    <xf numFmtId="0" fontId="24" fillId="0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5" fillId="0" borderId="0" xfId="1" applyFont="1" applyAlignment="1">
      <alignment vertical="center"/>
    </xf>
    <xf numFmtId="0" fontId="9" fillId="0" borderId="28" xfId="3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/>
    </xf>
    <xf numFmtId="10" fontId="6" fillId="0" borderId="2" xfId="1" applyNumberFormat="1" applyFont="1" applyBorder="1"/>
    <xf numFmtId="2" fontId="6" fillId="0" borderId="17" xfId="6" applyNumberFormat="1" applyFont="1" applyFill="1" applyBorder="1" applyAlignment="1" applyProtection="1">
      <alignment horizontal="center" vertical="center"/>
      <protection locked="0"/>
    </xf>
    <xf numFmtId="2" fontId="17" fillId="0" borderId="11" xfId="6" applyNumberFormat="1" applyFont="1" applyFill="1" applyBorder="1" applyAlignment="1" applyProtection="1">
      <alignment horizontal="center" vertical="center"/>
      <protection locked="0"/>
    </xf>
    <xf numFmtId="49" fontId="18" fillId="0" borderId="1" xfId="2" applyFont="1" applyBorder="1">
      <alignment vertical="top"/>
    </xf>
    <xf numFmtId="49" fontId="18" fillId="0" borderId="2" xfId="2" applyFont="1" applyBorder="1">
      <alignment vertical="top"/>
    </xf>
    <xf numFmtId="0" fontId="16" fillId="0" borderId="27" xfId="1" applyFont="1" applyFill="1" applyBorder="1" applyAlignment="1">
      <alignment vertical="top"/>
    </xf>
    <xf numFmtId="0" fontId="6" fillId="0" borderId="23" xfId="1" applyFont="1" applyBorder="1"/>
    <xf numFmtId="2" fontId="6" fillId="0" borderId="0" xfId="1" applyNumberFormat="1" applyFont="1" applyBorder="1"/>
    <xf numFmtId="2" fontId="15" fillId="4" borderId="6" xfId="6" applyNumberFormat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center" vertical="center"/>
    </xf>
    <xf numFmtId="2" fontId="1" fillId="0" borderId="0" xfId="1" applyNumberFormat="1"/>
    <xf numFmtId="0" fontId="1" fillId="0" borderId="0" xfId="1" applyFill="1"/>
    <xf numFmtId="0" fontId="6" fillId="0" borderId="0" xfId="1" applyFont="1" applyBorder="1" applyAlignment="1">
      <alignment horizontal="left" vertical="center"/>
    </xf>
    <xf numFmtId="2" fontId="17" fillId="0" borderId="39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39" xfId="7" applyNumberFormat="1" applyFont="1" applyFill="1" applyBorder="1" applyAlignment="1">
      <alignment horizontal="center"/>
    </xf>
    <xf numFmtId="2" fontId="10" fillId="0" borderId="3" xfId="6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49" fontId="9" fillId="0" borderId="12" xfId="4" applyNumberFormat="1" applyFont="1" applyBorder="1" applyAlignment="1">
      <alignment horizontal="left" vertical="center" wrapText="1"/>
    </xf>
    <xf numFmtId="49" fontId="9" fillId="0" borderId="10" xfId="4" applyNumberFormat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3" fillId="4" borderId="4" xfId="1" applyFont="1" applyFill="1" applyBorder="1" applyAlignment="1">
      <alignment horizontal="left" vertical="center"/>
    </xf>
    <xf numFmtId="0" fontId="13" fillId="4" borderId="18" xfId="1" applyFont="1" applyFill="1" applyBorder="1" applyAlignment="1">
      <alignment horizontal="left" vertical="center"/>
    </xf>
    <xf numFmtId="0" fontId="23" fillId="4" borderId="1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49" fontId="9" fillId="0" borderId="7" xfId="4" applyNumberFormat="1" applyFont="1" applyBorder="1" applyAlignment="1">
      <alignment horizontal="left" vertical="center" wrapText="1"/>
    </xf>
    <xf numFmtId="49" fontId="9" fillId="0" borderId="8" xfId="4" applyNumberFormat="1" applyFont="1" applyBorder="1" applyAlignment="1">
      <alignment horizontal="left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</cellXfs>
  <cellStyles count="147"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Ăčďĺđńńűëęŕ" xfId="38"/>
    <cellStyle name="Áĺççŕůčňíűé" xfId="39"/>
    <cellStyle name="Äĺíĺćíűé [0]_(ňŕá 3č)" xfId="40"/>
    <cellStyle name="Äĺíĺćíűé_(ňŕá 3č)" xfId="41"/>
    <cellStyle name="Comma [0]_laroux" xfId="42"/>
    <cellStyle name="Comma_laroux" xfId="43"/>
    <cellStyle name="Comma0" xfId="44"/>
    <cellStyle name="Çŕůčňíűé" xfId="45"/>
    <cellStyle name="Currency [0]" xfId="46"/>
    <cellStyle name="Currency_laroux" xfId="47"/>
    <cellStyle name="Currency0" xfId="48"/>
    <cellStyle name="Date" xfId="49"/>
    <cellStyle name="Dates" xfId="50"/>
    <cellStyle name="E-mail" xfId="51"/>
    <cellStyle name="Euro" xfId="52"/>
    <cellStyle name="Fixed" xfId="53"/>
    <cellStyle name="Heading" xfId="54"/>
    <cellStyle name="Heading 1" xfId="55"/>
    <cellStyle name="Heading 2" xfId="56"/>
    <cellStyle name="Heading2" xfId="57"/>
    <cellStyle name="Îáű÷íűé__FES" xfId="58"/>
    <cellStyle name="Îňęđűâŕâřŕ˙ń˙ ăčďĺđńńűëęŕ" xfId="59"/>
    <cellStyle name="Inputs" xfId="60"/>
    <cellStyle name="Inputs (const)" xfId="61"/>
    <cellStyle name="Inputs Co" xfId="62"/>
    <cellStyle name="Normal_38" xfId="63"/>
    <cellStyle name="Normal1" xfId="64"/>
    <cellStyle name="Ôčíŕíńîâűé [0]_(ňŕá 3č)" xfId="65"/>
    <cellStyle name="Ôčíŕíńîâűé_(ňŕá 3č)" xfId="66"/>
    <cellStyle name="Price_Body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Table Heading" xfId="107"/>
    <cellStyle name="Total" xfId="108"/>
    <cellStyle name="Беззащитный" xfId="109"/>
    <cellStyle name="Заголовок" xfId="4"/>
    <cellStyle name="ЗаголовокСтолбца" xfId="3"/>
    <cellStyle name="Защитный" xfId="110"/>
    <cellStyle name="Значение" xfId="111"/>
    <cellStyle name="Зоголовок" xfId="112"/>
    <cellStyle name="Итого" xfId="113"/>
    <cellStyle name="Мой заголовок" xfId="114"/>
    <cellStyle name="Мой заголовок листа" xfId="115"/>
    <cellStyle name="Мои наименования показателей" xfId="116"/>
    <cellStyle name="Обычный" xfId="0" builtinId="0"/>
    <cellStyle name="Обычный 2" xfId="117"/>
    <cellStyle name="Обычный 2 2" xfId="1"/>
    <cellStyle name="Обычный 2_Свод РТ, ИТК" xfId="118"/>
    <cellStyle name="Обычный 3" xfId="119"/>
    <cellStyle name="Обычный 4" xfId="120"/>
    <cellStyle name="Обычный 4 2" xfId="121"/>
    <cellStyle name="Обычный 4_Исходные данные для модели" xfId="122"/>
    <cellStyle name="Обычный 5" xfId="123"/>
    <cellStyle name="Обычный 6" xfId="124"/>
    <cellStyle name="Обычный 7" xfId="125"/>
    <cellStyle name="Обычный_Лист1" xfId="2"/>
    <cellStyle name="По центру с переносом" xfId="126"/>
    <cellStyle name="По ширине с переносом" xfId="127"/>
    <cellStyle name="Поле ввода" xfId="128"/>
    <cellStyle name="Процентный 2" xfId="5"/>
    <cellStyle name="Процентный 2 2" xfId="129"/>
    <cellStyle name="Процентный 2 3" xfId="130"/>
    <cellStyle name="Процентный 3" xfId="131"/>
    <cellStyle name="Стиль 1" xfId="132"/>
    <cellStyle name="Стиль 1 2" xfId="133"/>
    <cellStyle name="ТЕКСТ" xfId="134"/>
    <cellStyle name="Текстовый" xfId="135"/>
    <cellStyle name="Тысячи [0]_22гк" xfId="136"/>
    <cellStyle name="Тысячи_22гк" xfId="137"/>
    <cellStyle name="Финансовый 2" xfId="138"/>
    <cellStyle name="Финансовый 3" xfId="139"/>
    <cellStyle name="Формула" xfId="7"/>
    <cellStyle name="Формула 2" xfId="140"/>
    <cellStyle name="Формула_A РТ 2009 Рязаньэнерго" xfId="141"/>
    <cellStyle name="Формула_GRES.2007.5" xfId="6"/>
    <cellStyle name="ФормулаВБ" xfId="142"/>
    <cellStyle name="ФормулаНаКонтроль" xfId="143"/>
    <cellStyle name="Цифры по центру с десятыми" xfId="144"/>
    <cellStyle name="Џђћ–…ќ’ќ›‰" xfId="145"/>
    <cellStyle name="Шапка таблицы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60;&#1057;&#1058;%20&#1055;&#1088;&#1077;&#1076;&#1077;&#1083;&#1100;&#1085;&#1099;&#1077;%202007/&#1050;&#1072;&#1083;&#1091;&#1078;&#1089;&#1082;&#1072;&#1103;%20&#1086;&#1073;&#1083;&#1072;&#1089;&#1090;&#1100;%20&#1082;&#1086;&#1087;&#1080;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9%20&#1075;%20%202014%20%20&#1050;&#1072;&#1083;%20&#1086;&#1073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58;&#1072;&#1088;&#1080;&#1092;%202006%20&#1075;&#1086;&#1076;&#1072;%20-&#1088;&#1077;&#1075;&#1080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58;&#1072;&#1088;&#1080;&#1092;%202006%20&#1075;&#1086;&#1076;&#1072;%20-&#1088;&#1077;&#1075;&#1080;&#1086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COMMON\JDANOVA\&#1060;&#1054;\&#1050;&#1085;&#1080;&#1075;&#1072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69;&#1083;&#1077;&#1082;&#1090;&#1088;&#1086;%201%20&#1076;&#1077;&#1082;&#1072;&#1073;&#1088;&#1103;%202006/COMMON/JDANOVA/&#1060;&#1054;/&#1050;&#1085;&#1080;&#1075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4 год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gh" refersTo="#ССЫЛКА!"/>
      <definedName name="k" refersTo="#ССЫЛКА!"/>
      <definedName name="VV" refersTo="#ССЫЛКА!"/>
      <definedName name="в23ё" refersTo="#ССЫЛКА!"/>
      <definedName name="вв" refersTo="#ССЫЛКА!"/>
      <definedName name="дд" refersTo="#ССЫЛКА!"/>
      <definedName name="ж" refersTo="#ССЫЛКА!"/>
      <definedName name="жд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олс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>
        <row r="36">
          <cell r="L36">
            <v>845916.21542595443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34" zoomScale="89" zoomScaleNormal="89" workbookViewId="0">
      <selection activeCell="A53" sqref="A53:D53"/>
    </sheetView>
  </sheetViews>
  <sheetFormatPr defaultRowHeight="12.75"/>
  <cols>
    <col min="1" max="1" width="5.7109375" style="4" customWidth="1"/>
    <col min="2" max="2" width="57.85546875" style="4" customWidth="1"/>
    <col min="3" max="3" width="11.28515625" style="4" customWidth="1"/>
    <col min="4" max="4" width="10.85546875" style="4" customWidth="1"/>
    <col min="5" max="6" width="9.140625" style="4"/>
    <col min="7" max="7" width="9.42578125" style="4" bestFit="1" customWidth="1"/>
    <col min="8" max="16384" width="9.140625" style="4"/>
  </cols>
  <sheetData>
    <row r="1" spans="1:6" ht="15">
      <c r="A1" s="1"/>
      <c r="B1" s="2"/>
      <c r="C1" s="2"/>
      <c r="D1" s="2"/>
    </row>
    <row r="2" spans="1:6" ht="18">
      <c r="A2" s="5"/>
      <c r="B2" s="100" t="s">
        <v>0</v>
      </c>
      <c r="C2" s="100"/>
      <c r="D2" s="100"/>
    </row>
    <row r="3" spans="1:6" ht="18">
      <c r="A3" s="5"/>
      <c r="B3" s="6"/>
      <c r="C3" s="6"/>
      <c r="D3" s="6"/>
    </row>
    <row r="4" spans="1:6" ht="18">
      <c r="A4" s="7"/>
      <c r="B4" s="100" t="s">
        <v>72</v>
      </c>
      <c r="C4" s="100"/>
      <c r="D4" s="100"/>
    </row>
    <row r="5" spans="1:6" ht="13.5" customHeight="1" thickBot="1">
      <c r="A5" s="8"/>
      <c r="B5" s="9"/>
      <c r="C5" s="9"/>
      <c r="D5" s="9"/>
    </row>
    <row r="6" spans="1:6" ht="17.25" customHeight="1" thickBot="1">
      <c r="A6" s="129" t="s">
        <v>1</v>
      </c>
      <c r="B6" s="130"/>
      <c r="C6" s="10"/>
      <c r="D6" s="10"/>
    </row>
    <row r="7" spans="1:6" ht="26.25" thickBot="1">
      <c r="A7" s="133"/>
      <c r="B7" s="134"/>
      <c r="C7" s="101" t="s">
        <v>2</v>
      </c>
      <c r="D7" s="102">
        <v>2016</v>
      </c>
    </row>
    <row r="8" spans="1:6" ht="21" customHeight="1">
      <c r="A8" s="131" t="s">
        <v>3</v>
      </c>
      <c r="B8" s="132"/>
      <c r="C8" s="12" t="s">
        <v>4</v>
      </c>
      <c r="D8" s="13">
        <v>4.7E-2</v>
      </c>
    </row>
    <row r="9" spans="1:6" ht="21.75" customHeight="1">
      <c r="A9" s="121" t="s">
        <v>5</v>
      </c>
      <c r="B9" s="122"/>
      <c r="C9" s="14" t="s">
        <v>4</v>
      </c>
      <c r="D9" s="15">
        <v>0.01</v>
      </c>
    </row>
    <row r="10" spans="1:6" ht="22.5" customHeight="1">
      <c r="A10" s="121" t="s">
        <v>6</v>
      </c>
      <c r="B10" s="122"/>
      <c r="C10" s="14" t="s">
        <v>7</v>
      </c>
      <c r="D10" s="16">
        <v>1978.5348999999999</v>
      </c>
    </row>
    <row r="11" spans="1:6" ht="18.75" customHeight="1">
      <c r="A11" s="121" t="s">
        <v>8</v>
      </c>
      <c r="B11" s="122"/>
      <c r="C11" s="14" t="s">
        <v>4</v>
      </c>
      <c r="D11" s="17">
        <v>0</v>
      </c>
    </row>
    <row r="12" spans="1:6" ht="30" customHeight="1" thickBot="1">
      <c r="A12" s="123" t="s">
        <v>9</v>
      </c>
      <c r="B12" s="124"/>
      <c r="C12" s="18" t="s">
        <v>4</v>
      </c>
      <c r="D12" s="19">
        <v>0.75</v>
      </c>
    </row>
    <row r="13" spans="1:6" ht="18.75" customHeight="1" thickBot="1">
      <c r="A13" s="125" t="s">
        <v>10</v>
      </c>
      <c r="B13" s="126"/>
      <c r="C13" s="20"/>
      <c r="D13" s="21">
        <f>(1+D8)*(1-D9)*(1+D11*D12)</f>
        <v>1.03653</v>
      </c>
      <c r="E13" s="114"/>
      <c r="F13" s="114"/>
    </row>
    <row r="14" spans="1:6" ht="13.5" thickBot="1">
      <c r="A14" s="75"/>
      <c r="B14" s="76"/>
      <c r="C14" s="76"/>
      <c r="D14" s="103"/>
      <c r="E14" s="114"/>
      <c r="F14" s="114"/>
    </row>
    <row r="15" spans="1:6" ht="18.75" thickBot="1">
      <c r="A15" s="22" t="s">
        <v>11</v>
      </c>
      <c r="B15" s="23"/>
      <c r="C15" s="23"/>
      <c r="D15" s="23"/>
      <c r="E15" s="114"/>
      <c r="F15" s="114"/>
    </row>
    <row r="16" spans="1:6" ht="26.25" thickBot="1">
      <c r="A16" s="24" t="s">
        <v>12</v>
      </c>
      <c r="B16" s="25" t="s">
        <v>13</v>
      </c>
      <c r="C16" s="11" t="s">
        <v>2</v>
      </c>
      <c r="D16" s="26">
        <f t="shared" ref="D16" si="0">D7</f>
        <v>2016</v>
      </c>
      <c r="E16" s="114"/>
      <c r="F16" s="114"/>
    </row>
    <row r="17" spans="1:6" ht="18" customHeight="1">
      <c r="A17" s="27" t="s">
        <v>14</v>
      </c>
      <c r="B17" s="28" t="s">
        <v>15</v>
      </c>
      <c r="C17" s="29" t="s">
        <v>16</v>
      </c>
      <c r="D17" s="30">
        <v>3985.7229262711862</v>
      </c>
      <c r="E17" s="114"/>
      <c r="F17" s="114"/>
    </row>
    <row r="18" spans="1:6" ht="26.25" customHeight="1">
      <c r="A18" s="31" t="s">
        <v>17</v>
      </c>
      <c r="B18" s="32" t="s">
        <v>18</v>
      </c>
      <c r="C18" s="33" t="s">
        <v>16</v>
      </c>
      <c r="D18" s="104">
        <v>0</v>
      </c>
      <c r="E18" s="114"/>
      <c r="F18" s="114"/>
    </row>
    <row r="19" spans="1:6" ht="36.75" customHeight="1">
      <c r="A19" s="31" t="s">
        <v>73</v>
      </c>
      <c r="B19" s="32" t="s">
        <v>19</v>
      </c>
      <c r="C19" s="33" t="s">
        <v>16</v>
      </c>
      <c r="D19" s="34">
        <v>3985.7229262711862</v>
      </c>
    </row>
    <row r="20" spans="1:6" ht="18" customHeight="1">
      <c r="A20" s="31" t="s">
        <v>20</v>
      </c>
      <c r="B20" s="32" t="s">
        <v>21</v>
      </c>
      <c r="C20" s="33" t="s">
        <v>16</v>
      </c>
      <c r="D20" s="105">
        <v>6992.5159226894384</v>
      </c>
    </row>
    <row r="21" spans="1:6" ht="18" customHeight="1">
      <c r="A21" s="31" t="s">
        <v>22</v>
      </c>
      <c r="B21" s="32" t="s">
        <v>23</v>
      </c>
      <c r="C21" s="33" t="s">
        <v>16</v>
      </c>
      <c r="D21" s="36">
        <v>699.2515922689438</v>
      </c>
    </row>
    <row r="22" spans="1:6" ht="18" customHeight="1">
      <c r="A22" s="31" t="s">
        <v>24</v>
      </c>
      <c r="B22" s="115" t="s">
        <v>25</v>
      </c>
      <c r="C22" s="33" t="s">
        <v>16</v>
      </c>
      <c r="D22" s="35">
        <v>0</v>
      </c>
    </row>
    <row r="23" spans="1:6" ht="18" customHeight="1">
      <c r="A23" s="31" t="s">
        <v>26</v>
      </c>
      <c r="B23" s="32" t="s">
        <v>27</v>
      </c>
      <c r="C23" s="33" t="s">
        <v>16</v>
      </c>
      <c r="D23" s="36">
        <v>86.96</v>
      </c>
    </row>
    <row r="24" spans="1:6" ht="16.5" customHeight="1" thickBot="1">
      <c r="A24" s="112" t="s">
        <v>74</v>
      </c>
      <c r="B24" s="49" t="s">
        <v>35</v>
      </c>
      <c r="C24" s="33" t="s">
        <v>16</v>
      </c>
      <c r="D24" s="37">
        <v>43.34</v>
      </c>
    </row>
    <row r="25" spans="1:6" ht="23.25" customHeight="1" thickBot="1">
      <c r="A25" s="38"/>
      <c r="B25" s="39" t="s">
        <v>28</v>
      </c>
      <c r="C25" s="40" t="s">
        <v>16</v>
      </c>
      <c r="D25" s="41">
        <f>D17+D20+D21+D22+D23+D24</f>
        <v>11807.790441229567</v>
      </c>
    </row>
    <row r="26" spans="1:6" ht="13.5" thickBot="1">
      <c r="A26" s="106"/>
      <c r="B26" s="107"/>
      <c r="C26" s="107"/>
      <c r="D26" s="107"/>
    </row>
    <row r="27" spans="1:6" ht="18.75" thickBot="1">
      <c r="A27" s="108" t="s">
        <v>29</v>
      </c>
      <c r="B27" s="42"/>
      <c r="C27" s="10"/>
      <c r="D27" s="10"/>
    </row>
    <row r="28" spans="1:6" ht="26.25" thickBot="1">
      <c r="A28" s="43" t="s">
        <v>12</v>
      </c>
      <c r="B28" s="11" t="s">
        <v>13</v>
      </c>
      <c r="C28" s="11" t="s">
        <v>2</v>
      </c>
      <c r="D28" s="26">
        <f t="shared" ref="D28" si="1">D7</f>
        <v>2016</v>
      </c>
    </row>
    <row r="29" spans="1:6" ht="25.5">
      <c r="A29" s="44" t="s">
        <v>30</v>
      </c>
      <c r="B29" s="45" t="s">
        <v>31</v>
      </c>
      <c r="C29" s="46" t="s">
        <v>16</v>
      </c>
      <c r="D29" s="47">
        <v>0</v>
      </c>
    </row>
    <row r="30" spans="1:6">
      <c r="A30" s="48" t="s">
        <v>32</v>
      </c>
      <c r="B30" s="49" t="s">
        <v>33</v>
      </c>
      <c r="C30" s="50" t="s">
        <v>16</v>
      </c>
      <c r="D30" s="51">
        <v>18810.45566251787</v>
      </c>
    </row>
    <row r="31" spans="1:6">
      <c r="A31" s="48" t="s">
        <v>34</v>
      </c>
      <c r="B31" s="49"/>
      <c r="C31" s="50" t="s">
        <v>16</v>
      </c>
      <c r="D31" s="51"/>
    </row>
    <row r="32" spans="1:6">
      <c r="A32" s="52" t="s">
        <v>36</v>
      </c>
      <c r="B32" s="49" t="s">
        <v>37</v>
      </c>
      <c r="C32" s="33" t="s">
        <v>16</v>
      </c>
      <c r="D32" s="53">
        <v>2125.7248404975894</v>
      </c>
    </row>
    <row r="33" spans="1:4">
      <c r="A33" s="48" t="s">
        <v>38</v>
      </c>
      <c r="B33" s="54" t="s">
        <v>39</v>
      </c>
      <c r="C33" s="33" t="s">
        <v>16</v>
      </c>
      <c r="D33" s="55">
        <v>785.67610999999999</v>
      </c>
    </row>
    <row r="34" spans="1:4">
      <c r="A34" s="48" t="s">
        <v>40</v>
      </c>
      <c r="B34" s="56" t="s">
        <v>41</v>
      </c>
      <c r="C34" s="33" t="s">
        <v>16</v>
      </c>
      <c r="D34" s="55"/>
    </row>
    <row r="35" spans="1:4">
      <c r="A35" s="48" t="s">
        <v>42</v>
      </c>
      <c r="B35" s="56" t="s">
        <v>43</v>
      </c>
      <c r="C35" s="33" t="s">
        <v>16</v>
      </c>
      <c r="D35" s="51">
        <v>231.85811000000001</v>
      </c>
    </row>
    <row r="36" spans="1:4">
      <c r="A36" s="48" t="s">
        <v>44</v>
      </c>
      <c r="B36" s="56" t="s">
        <v>45</v>
      </c>
      <c r="C36" s="33" t="s">
        <v>16</v>
      </c>
      <c r="D36" s="116">
        <v>7.43</v>
      </c>
    </row>
    <row r="37" spans="1:4">
      <c r="A37" s="48" t="s">
        <v>46</v>
      </c>
      <c r="B37" s="56" t="s">
        <v>47</v>
      </c>
      <c r="C37" s="33" t="s">
        <v>16</v>
      </c>
      <c r="D37" s="51">
        <v>318.815</v>
      </c>
    </row>
    <row r="38" spans="1:4" ht="25.5">
      <c r="A38" s="48" t="s">
        <v>48</v>
      </c>
      <c r="B38" s="56" t="s">
        <v>49</v>
      </c>
      <c r="C38" s="33" t="s">
        <v>16</v>
      </c>
      <c r="D38" s="51">
        <v>159.19300000000001</v>
      </c>
    </row>
    <row r="39" spans="1:4">
      <c r="A39" s="48" t="s">
        <v>50</v>
      </c>
      <c r="B39" s="56" t="s">
        <v>51</v>
      </c>
      <c r="C39" s="33" t="s">
        <v>16</v>
      </c>
      <c r="D39" s="51">
        <v>68.38</v>
      </c>
    </row>
    <row r="40" spans="1:4">
      <c r="A40" s="57"/>
      <c r="B40" s="58"/>
      <c r="C40" s="59"/>
      <c r="D40" s="61"/>
    </row>
    <row r="41" spans="1:4">
      <c r="A41" s="52" t="s">
        <v>52</v>
      </c>
      <c r="B41" s="62" t="s">
        <v>53</v>
      </c>
      <c r="C41" s="33" t="s">
        <v>16</v>
      </c>
      <c r="D41" s="117">
        <v>1738.2928980672359</v>
      </c>
    </row>
    <row r="42" spans="1:4">
      <c r="A42" s="52" t="s">
        <v>54</v>
      </c>
      <c r="B42" s="63" t="s">
        <v>55</v>
      </c>
      <c r="C42" s="33" t="s">
        <v>16</v>
      </c>
      <c r="D42" s="53">
        <v>0</v>
      </c>
    </row>
    <row r="43" spans="1:4">
      <c r="A43" s="52" t="s">
        <v>56</v>
      </c>
      <c r="B43" s="63" t="s">
        <v>57</v>
      </c>
      <c r="C43" s="33" t="s">
        <v>16</v>
      </c>
      <c r="D43" s="53">
        <v>0</v>
      </c>
    </row>
    <row r="44" spans="1:4">
      <c r="A44" s="52" t="s">
        <v>58</v>
      </c>
      <c r="B44" s="63" t="s">
        <v>59</v>
      </c>
      <c r="C44" s="33" t="s">
        <v>16</v>
      </c>
      <c r="D44" s="53">
        <v>1563.48</v>
      </c>
    </row>
    <row r="45" spans="1:4">
      <c r="A45" s="52" t="s">
        <v>60</v>
      </c>
      <c r="B45" s="62" t="s">
        <v>61</v>
      </c>
      <c r="C45" s="33" t="s">
        <v>16</v>
      </c>
      <c r="D45" s="64">
        <v>174.81289806723595</v>
      </c>
    </row>
    <row r="46" spans="1:4">
      <c r="A46" s="65"/>
      <c r="B46" s="66"/>
      <c r="C46" s="59"/>
      <c r="D46" s="67"/>
    </row>
    <row r="47" spans="1:4" ht="13.5" thickBot="1">
      <c r="A47" s="68" t="s">
        <v>62</v>
      </c>
      <c r="B47" s="69" t="s">
        <v>63</v>
      </c>
      <c r="C47" s="70" t="s">
        <v>16</v>
      </c>
      <c r="D47" s="71">
        <v>2074.92</v>
      </c>
    </row>
    <row r="48" spans="1:4" ht="21" customHeight="1" thickBot="1">
      <c r="A48" s="72"/>
      <c r="B48" s="73" t="s">
        <v>64</v>
      </c>
      <c r="C48" s="74" t="s">
        <v>16</v>
      </c>
      <c r="D48" s="118">
        <f>D29+D30+D31+D32+D33+D41+D47</f>
        <v>25535.0695110827</v>
      </c>
    </row>
    <row r="49" spans="1:7" ht="13.5" thickBot="1">
      <c r="A49" s="109"/>
      <c r="B49" s="60"/>
      <c r="C49" s="60"/>
      <c r="D49" s="110"/>
    </row>
    <row r="50" spans="1:7" ht="33.75" thickBot="1">
      <c r="A50" s="127" t="s">
        <v>65</v>
      </c>
      <c r="B50" s="128"/>
      <c r="C50" s="77" t="s">
        <v>16</v>
      </c>
      <c r="D50" s="111">
        <f t="shared" ref="D50" si="2">D25+D48</f>
        <v>37342.859952312268</v>
      </c>
    </row>
    <row r="51" spans="1:7">
      <c r="A51" s="3"/>
      <c r="B51" s="3"/>
      <c r="C51" s="3"/>
      <c r="D51" s="3"/>
    </row>
    <row r="52" spans="1:7" ht="15">
      <c r="A52" s="78"/>
      <c r="B52" s="79"/>
      <c r="C52" s="79"/>
      <c r="D52" s="5"/>
      <c r="G52" s="113"/>
    </row>
    <row r="53" spans="1:7" ht="15" customHeight="1">
      <c r="A53" s="120" t="s">
        <v>66</v>
      </c>
      <c r="B53" s="120"/>
      <c r="C53" s="120"/>
      <c r="D53" s="120"/>
      <c r="G53" s="113"/>
    </row>
    <row r="54" spans="1:7" ht="13.5" thickBot="1">
      <c r="A54" s="80"/>
      <c r="B54" s="81"/>
      <c r="C54" s="81"/>
      <c r="D54" s="82"/>
      <c r="G54" s="113"/>
    </row>
    <row r="55" spans="1:7" ht="26.25" thickBot="1">
      <c r="A55" s="24" t="s">
        <v>12</v>
      </c>
      <c r="B55" s="25" t="s">
        <v>13</v>
      </c>
      <c r="C55" s="11" t="s">
        <v>2</v>
      </c>
      <c r="D55" s="26">
        <f t="shared" ref="D55" si="3">D7</f>
        <v>2016</v>
      </c>
    </row>
    <row r="56" spans="1:7" ht="29.25" thickBot="1">
      <c r="A56" s="83">
        <v>1</v>
      </c>
      <c r="B56" s="84" t="s">
        <v>67</v>
      </c>
      <c r="C56" s="85" t="s">
        <v>68</v>
      </c>
      <c r="D56" s="86">
        <v>1.7842</v>
      </c>
    </row>
    <row r="57" spans="1:7" ht="29.25" thickBot="1">
      <c r="A57" s="87">
        <v>2</v>
      </c>
      <c r="B57" s="88" t="s">
        <v>69</v>
      </c>
      <c r="C57" s="89" t="s">
        <v>70</v>
      </c>
      <c r="D57" s="90">
        <v>4067.4679999999998</v>
      </c>
    </row>
    <row r="58" spans="1:7" ht="16.5" thickBot="1">
      <c r="A58" s="91">
        <v>3</v>
      </c>
      <c r="B58" s="92" t="s">
        <v>71</v>
      </c>
      <c r="C58" s="70" t="s">
        <v>16</v>
      </c>
      <c r="D58" s="93">
        <f t="shared" ref="D58" si="4">D56*D57</f>
        <v>7257.1764056000002</v>
      </c>
    </row>
    <row r="59" spans="1:7">
      <c r="A59" s="94"/>
      <c r="B59" s="95"/>
      <c r="C59" s="96"/>
      <c r="D59" s="5"/>
    </row>
    <row r="60" spans="1:7" ht="15">
      <c r="A60" s="94"/>
      <c r="B60" s="119"/>
      <c r="C60" s="119"/>
      <c r="D60" s="5"/>
    </row>
    <row r="61" spans="1:7" ht="15">
      <c r="A61" s="79"/>
      <c r="B61" s="119"/>
      <c r="C61" s="119"/>
      <c r="D61" s="5"/>
    </row>
    <row r="62" spans="1:7">
      <c r="A62" s="79"/>
      <c r="B62" s="79"/>
      <c r="C62" s="79"/>
      <c r="D62" s="3"/>
    </row>
    <row r="63" spans="1:7">
      <c r="A63" s="79"/>
      <c r="B63" s="97"/>
      <c r="C63" s="98"/>
      <c r="D63" s="3"/>
    </row>
    <row r="64" spans="1:7">
      <c r="A64" s="99"/>
      <c r="B64" s="99"/>
      <c r="C64" s="99"/>
    </row>
  </sheetData>
  <mergeCells count="12">
    <mergeCell ref="A6:B6"/>
    <mergeCell ref="A7:B7"/>
    <mergeCell ref="A8:B8"/>
    <mergeCell ref="A9:B9"/>
    <mergeCell ref="B60:C60"/>
    <mergeCell ref="B61:C61"/>
    <mergeCell ref="A53:D53"/>
    <mergeCell ref="A10:B10"/>
    <mergeCell ref="A11:B11"/>
    <mergeCell ref="A12:B12"/>
    <mergeCell ref="A13:B13"/>
    <mergeCell ref="A50:B50"/>
  </mergeCells>
  <pageMargins left="0.78740157480314965" right="0.11811023622047245" top="0.43307086614173229" bottom="0.23622047244094491" header="0.15748031496062992" footer="0.1574803149606299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 год</vt:lpstr>
      <vt:lpstr>'2016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2017-06-06T12:26:57Z</dcterms:created>
  <dcterms:modified xsi:type="dcterms:W3CDTF">2017-06-14T08:03:28Z</dcterms:modified>
</cp:coreProperties>
</file>